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Painel" sheetId="2" state="visible" r:id="rId2"/>
    <sheet name="Vendas" sheetId="3" state="visible" r:id="rId3"/>
    <sheet name="Me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mmm/yy"/>
    <numFmt numFmtId="167" formatCode="&quot;R$&quot; #,##0"/>
    <numFmt numFmtId="168" formatCode="0.0%"/>
  </numFmts>
  <fonts count="12">
    <font>
      <name val="Calibri"/>
      <family val="2"/>
      <color theme="1"/>
      <sz val="11"/>
      <scheme val="minor"/>
    </font>
    <font>
      <b val="1"/>
      <color rgb="000A0A12"/>
      <sz val="16"/>
    </font>
    <font>
      <color rgb="002D6BE4"/>
      <sz val="10"/>
    </font>
    <font>
      <b val="1"/>
      <color rgb="000A0A12"/>
      <sz val="12"/>
    </font>
    <font>
      <i val="1"/>
      <color rgb="006B7090"/>
      <sz val="10"/>
    </font>
    <font>
      <b val="1"/>
      <color rgb="000A0A12"/>
    </font>
    <font>
      <color rgb="002D6BE4"/>
    </font>
    <font>
      <b val="1"/>
      <color rgb="00FFFFFF"/>
    </font>
    <font>
      <b val="1"/>
      <color rgb="000A0A12"/>
      <sz val="18"/>
    </font>
    <font>
      <color rgb="006B7090"/>
      <sz val="10"/>
    </font>
    <font>
      <color rgb="009AA0B8"/>
      <sz val="9"/>
    </font>
    <font>
      <b val="1"/>
      <color rgb="0000D4FF"/>
      <sz val="14"/>
    </font>
  </fonts>
  <fills count="5">
    <fill>
      <patternFill/>
    </fill>
    <fill>
      <patternFill patternType="gray125"/>
    </fill>
    <fill>
      <patternFill patternType="solid">
        <fgColor rgb="000A0A12"/>
      </patternFill>
    </fill>
    <fill>
      <patternFill patternType="solid">
        <fgColor rgb="000D1526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7ED"/>
      </left>
      <right style="thin">
        <color rgb="00E5E7ED"/>
      </right>
      <top style="thin">
        <color rgb="00E5E7ED"/>
      </top>
      <bottom style="thin">
        <color rgb="00E5E7ED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3" borderId="0" applyAlignment="1" pivotButton="0" quotePrefix="0" xfId="0">
      <alignment horizontal="left" indent="1"/>
    </xf>
    <xf numFmtId="167" fontId="11" fillId="3" borderId="0" applyAlignment="1" pivotButton="0" quotePrefix="0" xfId="0">
      <alignment horizontal="left" indent="1"/>
    </xf>
    <xf numFmtId="1" fontId="11" fillId="3" borderId="0" applyAlignment="1" pivotButton="0" quotePrefix="0" xfId="0">
      <alignment horizontal="left" indent="1"/>
    </xf>
    <xf numFmtId="168" fontId="11" fillId="3" borderId="0" applyAlignment="1" pivotButton="0" quotePrefix="0" xfId="0">
      <alignment horizontal="left" indent="1"/>
    </xf>
    <xf numFmtId="0" fontId="3" fillId="0" borderId="0" pivotButton="0" quotePrefix="0" xfId="0"/>
    <xf numFmtId="0" fontId="7" fillId="2" borderId="1" applyAlignment="1" pivotButton="0" quotePrefix="0" xfId="0">
      <alignment horizontal="center" wrapText="1"/>
    </xf>
    <xf numFmtId="166" fontId="0" fillId="0" borderId="1" pivotButton="0" quotePrefix="0" xfId="0"/>
    <xf numFmtId="1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166" fontId="0" fillId="4" borderId="1" pivotButton="0" quotePrefix="0" xfId="0"/>
    <xf numFmtId="1" fontId="0" fillId="4" borderId="1" pivotButton="0" quotePrefix="0" xfId="0"/>
    <xf numFmtId="167" fontId="0" fillId="4" borderId="1" pivotButton="0" quotePrefix="0" xfId="0"/>
    <xf numFmtId="168" fontId="0" fillId="4" borderId="1" pivotButton="0" quotePrefix="0" xfId="0"/>
    <xf numFmtId="0" fontId="0" fillId="0" borderId="1" pivotButton="0" quotePrefix="0" xfId="0"/>
    <xf numFmtId="0" fontId="0" fillId="4" borderId="1" pivotButton="0" quotePrefix="0" xfId="0"/>
    <xf numFmtId="0" fontId="7" fillId="2" borderId="0" applyAlignment="1" pivotButton="0" quotePrefix="0" xfId="0">
      <alignment horizontal="center"/>
    </xf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0" fontId="7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Faturamento x meta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'Painel'!E10</f>
            </strRef>
          </tx>
          <spPr>
            <a:solidFill>
              <a:srgbClr val="00D4FF"/>
            </a:solidFill>
            <a:ln>
              <a:prstDash val="solid"/>
            </a:ln>
          </spPr>
          <cat>
            <numRef>
              <f>'Painel'!$B$11:$B$16</f>
            </numRef>
          </cat>
          <val>
            <numRef>
              <f>'Painel'!$E$11:$E$16</f>
            </numRef>
          </val>
        </ser>
        <ser>
          <idx val="1"/>
          <order val="1"/>
          <tx>
            <strRef>
              <f>'Painel'!H10</f>
            </strRef>
          </tx>
          <spPr>
            <a:solidFill>
              <a:srgbClr val="C7CAD6"/>
            </a:solidFill>
            <a:ln>
              <a:prstDash val="solid"/>
            </a:ln>
          </spPr>
          <cat>
            <numRef>
              <f>'Painel'!$B$11:$B$16</f>
            </numRef>
          </cat>
          <val>
            <numRef>
              <f>'Painel'!$H$11:$H$16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R$&quot; 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Faturamento por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'Painel'!E20</f>
            </strRef>
          </tx>
          <spPr>
            <a:solidFill>
              <a:srgbClr val="2D6BE4"/>
            </a:solidFill>
            <a:ln>
              <a:prstDash val="solid"/>
            </a:ln>
          </spPr>
          <cat>
            <numRef>
              <f>'Painel'!$B$21:$B$25</f>
            </numRef>
          </cat>
          <val>
            <numRef>
              <f>'Painel'!$E$21:$E$25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2"/>
  <chart>
    <title>
      <tx>
        <rich>
          <a:bodyPr/>
          <a:p>
            <a:pPr>
              <a:defRPr/>
            </a:pPr>
            <a:r>
              <a:t>Taxa de conversão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'Painel'!G10</f>
            </strRef>
          </tx>
          <spPr>
            <a:ln w="28000">
              <a:solidFill>
                <a:srgbClr val="00D4F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'Painel'!$B$11:$B$16</f>
            </numRef>
          </cat>
          <val>
            <numRef>
              <f>'Painel'!$G$11:$G$16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20</row>
      <rowOff>0</rowOff>
    </from>
    <ext cx="57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10</col>
      <colOff>0</colOff>
      <row>36</row>
      <rowOff>0</rowOff>
    </from>
    <ext cx="57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Modelo de Dashboard de Vendas · Nexus Data Science</t>
        </is>
      </c>
    </row>
    <row r="3">
      <c r="B3" s="2" t="inlineStr">
        <is>
          <t>nexusdatascience.com.br/blog/dashboard-de-vendas/</t>
        </is>
      </c>
    </row>
    <row r="4">
      <c r="B4" s="3" t="inlineStr"/>
    </row>
    <row r="5">
      <c r="B5" s="4" t="inlineStr">
        <is>
          <t>Como usar em 3 passos</t>
        </is>
      </c>
    </row>
    <row r="6">
      <c r="B6" s="3" t="inlineStr">
        <is>
          <t>1. Na aba "Vendas", apague os dados de exemplo e cole os seus (uma linha por oportunidade/lead). Mantenha os títulos das colunas.</t>
        </is>
      </c>
    </row>
    <row r="7">
      <c r="B7" s="3" t="inlineStr">
        <is>
          <t>2. Na aba "Metas", informe a meta de faturamento de cada mês.</t>
        </is>
      </c>
    </row>
    <row r="8">
      <c r="B8" s="3" t="inlineStr">
        <is>
          <t>3. Abra a aba "Painel": indicadores, tabelas e gráficos se atualizam sozinhos.</t>
        </is>
      </c>
    </row>
    <row r="9">
      <c r="B9" s="3" t="inlineStr"/>
    </row>
    <row r="10">
      <c r="B10" s="4" t="inlineStr">
        <is>
          <t>Regras para os números baterem</t>
        </is>
      </c>
    </row>
    <row r="11">
      <c r="B11" s="3" t="inlineStr">
        <is>
          <t>• Etapa: use só Lead, Proposta, Ganho ou Perdido (a célula tem lista de opções). Faturamento e vendas contam apenas "Ganho".</t>
        </is>
      </c>
    </row>
    <row r="12">
      <c r="B12" s="3" t="inlineStr">
        <is>
          <t>• Canal e Campanha: preencha a partir das UTMs (utm_source e utm_campaign). Sem origem, não dá para saber qual canal vende.</t>
        </is>
      </c>
    </row>
    <row r="13">
      <c r="B13" s="3" t="inlineStr">
        <is>
          <t>• Valor: valor da venda fechada, ou o valor da proposta para oportunidades em aberto.</t>
        </is>
      </c>
    </row>
    <row r="14">
      <c r="B14" s="3" t="inlineStr">
        <is>
          <t>• A coluna Mês é calculada pela Data. Não precisa preencher.</t>
        </is>
      </c>
    </row>
    <row r="15">
      <c r="B15" s="3" t="inlineStr"/>
    </row>
    <row r="16">
      <c r="B16" s="5" t="inlineStr">
        <is>
          <t>Os dados de exemplo são fictícios e servem só para mostrar o modelo funcionando.</t>
        </is>
      </c>
    </row>
    <row r="17">
      <c r="B17" s="3" t="inlineStr"/>
    </row>
    <row r="18">
      <c r="B18" s="6" t="inlineStr">
        <is>
          <t>Quer o painel conectado direto ao CRM, às campanhas e ao GA4, atualizando sozinho?</t>
        </is>
      </c>
    </row>
    <row r="19">
      <c r="B19" s="7" t="inlineStr">
        <is>
          <t>Fale com a Nexus: nexusdatascience.com.br/servico/analise-de-dados/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I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3" customWidth="1" min="3" max="3"/>
    <col width="13" customWidth="1" min="4" max="4"/>
    <col width="17" customWidth="1" min="5" max="5"/>
    <col width="15" customWidth="1" min="6" max="6"/>
    <col width="14" customWidth="1" min="7" max="7"/>
    <col width="18" customWidth="1" min="8" max="8"/>
    <col width="13" customWidth="1" min="9" max="9"/>
    <col width="2" customWidth="1" min="10" max="10"/>
  </cols>
  <sheetData>
    <row r="2">
      <c r="B2" s="8" t="inlineStr">
        <is>
          <t>Dashboard de Vendas</t>
        </is>
      </c>
    </row>
    <row r="3">
      <c r="B3" s="9" t="inlineStr">
        <is>
          <t>Atualiza sozinho a partir das abas "Vendas" e "Metas". Modelo: nexusdatascience.com.br</t>
        </is>
      </c>
    </row>
    <row r="5">
      <c r="B5" s="10" t="inlineStr">
        <is>
          <t>Faturamento</t>
        </is>
      </c>
      <c r="C5" s="10" t="inlineStr">
        <is>
          <t>Vendas</t>
        </is>
      </c>
      <c r="D5" s="10" t="inlineStr">
        <is>
          <t>Ticket médio</t>
        </is>
      </c>
      <c r="E5" s="10" t="inlineStr">
        <is>
          <t>Leads</t>
        </is>
      </c>
      <c r="F5" s="10" t="inlineStr">
        <is>
          <t>Conversão</t>
        </is>
      </c>
      <c r="G5" s="10" t="inlineStr">
        <is>
          <t>Meta do período</t>
        </is>
      </c>
      <c r="H5" s="10" t="inlineStr">
        <is>
          <t>% da meta</t>
        </is>
      </c>
    </row>
    <row r="6" ht="28" customHeight="1">
      <c r="B6" s="11">
        <f>SUMIFS(Vendas!$H:$H,Vendas!$G:$G,"Ganho")</f>
        <v/>
      </c>
      <c r="C6" s="12">
        <f>COUNTIFS(Vendas!$G:$G,"Ganho")</f>
        <v/>
      </c>
      <c r="D6" s="11">
        <f>IFERROR(SUMIFS(Vendas!$H:$H,Vendas!$G:$G,"Ganho")/COUNTIFS(Vendas!$G:$G,"Ganho"),0)</f>
        <v/>
      </c>
      <c r="E6" s="12">
        <f>COUNTA(Vendas!$C:$C)-1</f>
        <v/>
      </c>
      <c r="F6" s="13">
        <f>IFERROR(COUNTIFS(Vendas!$G:$G,"Ganho")/(COUNTA(Vendas!$C:$C)-1),0)</f>
        <v/>
      </c>
      <c r="G6" s="11">
        <f>SUM(Metas!$B:$B)</f>
        <v/>
      </c>
      <c r="H6" s="13">
        <f>IFERROR(SUMIFS(Vendas!$H:$H,Vendas!$G:$G,"Ganho")/SUM(Metas!$B:$B),0)</f>
        <v/>
      </c>
    </row>
    <row r="9">
      <c r="B9" s="14" t="inlineStr">
        <is>
          <t>Resultado por mês</t>
        </is>
      </c>
    </row>
    <row r="10">
      <c r="B10" s="15" t="inlineStr">
        <is>
          <t>Mês</t>
        </is>
      </c>
      <c r="C10" s="15" t="inlineStr">
        <is>
          <t>Leads</t>
        </is>
      </c>
      <c r="D10" s="15" t="inlineStr">
        <is>
          <t>Vendas</t>
        </is>
      </c>
      <c r="E10" s="15" t="inlineStr">
        <is>
          <t>Faturamento</t>
        </is>
      </c>
      <c r="F10" s="15" t="inlineStr">
        <is>
          <t>Ticket médio</t>
        </is>
      </c>
      <c r="G10" s="15" t="inlineStr">
        <is>
          <t>Conversão</t>
        </is>
      </c>
      <c r="H10" s="15" t="inlineStr">
        <is>
          <t>Meta</t>
        </is>
      </c>
      <c r="I10" s="15" t="inlineStr">
        <is>
          <t>% meta</t>
        </is>
      </c>
    </row>
    <row r="11">
      <c r="B11" s="16">
        <f>Metas!A2</f>
        <v/>
      </c>
      <c r="C11" s="17">
        <f>COUNTIFS(Vendas!$B:$B,$B11)</f>
        <v/>
      </c>
      <c r="D11" s="17">
        <f>COUNTIFS(Vendas!$B:$B,$B11,Vendas!$G:$G,"Ganho")</f>
        <v/>
      </c>
      <c r="E11" s="18">
        <f>SUMIFS(Vendas!$H:$H,Vendas!$B:$B,$B11,Vendas!$G:$G,"Ganho")</f>
        <v/>
      </c>
      <c r="F11" s="18">
        <f>IFERROR(E11/D11,0)</f>
        <v/>
      </c>
      <c r="G11" s="19">
        <f>IFERROR(D11/C11,0)</f>
        <v/>
      </c>
      <c r="H11" s="18">
        <f>Metas!B2</f>
        <v/>
      </c>
      <c r="I11" s="19">
        <f>IFERROR(E11/H11,0)</f>
        <v/>
      </c>
    </row>
    <row r="12">
      <c r="B12" s="20">
        <f>Metas!A3</f>
        <v/>
      </c>
      <c r="C12" s="21">
        <f>COUNTIFS(Vendas!$B:$B,$B12)</f>
        <v/>
      </c>
      <c r="D12" s="21">
        <f>COUNTIFS(Vendas!$B:$B,$B12,Vendas!$G:$G,"Ganho")</f>
        <v/>
      </c>
      <c r="E12" s="22">
        <f>SUMIFS(Vendas!$H:$H,Vendas!$B:$B,$B12,Vendas!$G:$G,"Ganho")</f>
        <v/>
      </c>
      <c r="F12" s="22">
        <f>IFERROR(E12/D12,0)</f>
        <v/>
      </c>
      <c r="G12" s="23">
        <f>IFERROR(D12/C12,0)</f>
        <v/>
      </c>
      <c r="H12" s="22">
        <f>Metas!B3</f>
        <v/>
      </c>
      <c r="I12" s="23">
        <f>IFERROR(E12/H12,0)</f>
        <v/>
      </c>
    </row>
    <row r="13">
      <c r="B13" s="16">
        <f>Metas!A4</f>
        <v/>
      </c>
      <c r="C13" s="17">
        <f>COUNTIFS(Vendas!$B:$B,$B13)</f>
        <v/>
      </c>
      <c r="D13" s="17">
        <f>COUNTIFS(Vendas!$B:$B,$B13,Vendas!$G:$G,"Ganho")</f>
        <v/>
      </c>
      <c r="E13" s="18">
        <f>SUMIFS(Vendas!$H:$H,Vendas!$B:$B,$B13,Vendas!$G:$G,"Ganho")</f>
        <v/>
      </c>
      <c r="F13" s="18">
        <f>IFERROR(E13/D13,0)</f>
        <v/>
      </c>
      <c r="G13" s="19">
        <f>IFERROR(D13/C13,0)</f>
        <v/>
      </c>
      <c r="H13" s="18">
        <f>Metas!B4</f>
        <v/>
      </c>
      <c r="I13" s="19">
        <f>IFERROR(E13/H13,0)</f>
        <v/>
      </c>
    </row>
    <row r="14">
      <c r="B14" s="20">
        <f>Metas!A5</f>
        <v/>
      </c>
      <c r="C14" s="21">
        <f>COUNTIFS(Vendas!$B:$B,$B14)</f>
        <v/>
      </c>
      <c r="D14" s="21">
        <f>COUNTIFS(Vendas!$B:$B,$B14,Vendas!$G:$G,"Ganho")</f>
        <v/>
      </c>
      <c r="E14" s="22">
        <f>SUMIFS(Vendas!$H:$H,Vendas!$B:$B,$B14,Vendas!$G:$G,"Ganho")</f>
        <v/>
      </c>
      <c r="F14" s="22">
        <f>IFERROR(E14/D14,0)</f>
        <v/>
      </c>
      <c r="G14" s="23">
        <f>IFERROR(D14/C14,0)</f>
        <v/>
      </c>
      <c r="H14" s="22">
        <f>Metas!B5</f>
        <v/>
      </c>
      <c r="I14" s="23">
        <f>IFERROR(E14/H14,0)</f>
        <v/>
      </c>
    </row>
    <row r="15">
      <c r="B15" s="16">
        <f>Metas!A6</f>
        <v/>
      </c>
      <c r="C15" s="17">
        <f>COUNTIFS(Vendas!$B:$B,$B15)</f>
        <v/>
      </c>
      <c r="D15" s="17">
        <f>COUNTIFS(Vendas!$B:$B,$B15,Vendas!$G:$G,"Ganho")</f>
        <v/>
      </c>
      <c r="E15" s="18">
        <f>SUMIFS(Vendas!$H:$H,Vendas!$B:$B,$B15,Vendas!$G:$G,"Ganho")</f>
        <v/>
      </c>
      <c r="F15" s="18">
        <f>IFERROR(E15/D15,0)</f>
        <v/>
      </c>
      <c r="G15" s="19">
        <f>IFERROR(D15/C15,0)</f>
        <v/>
      </c>
      <c r="H15" s="18">
        <f>Metas!B6</f>
        <v/>
      </c>
      <c r="I15" s="19">
        <f>IFERROR(E15/H15,0)</f>
        <v/>
      </c>
    </row>
    <row r="16">
      <c r="B16" s="20">
        <f>Metas!A7</f>
        <v/>
      </c>
      <c r="C16" s="21">
        <f>COUNTIFS(Vendas!$B:$B,$B16)</f>
        <v/>
      </c>
      <c r="D16" s="21">
        <f>COUNTIFS(Vendas!$B:$B,$B16,Vendas!$G:$G,"Ganho")</f>
        <v/>
      </c>
      <c r="E16" s="22">
        <f>SUMIFS(Vendas!$H:$H,Vendas!$B:$B,$B16,Vendas!$G:$G,"Ganho")</f>
        <v/>
      </c>
      <c r="F16" s="22">
        <f>IFERROR(E16/D16,0)</f>
        <v/>
      </c>
      <c r="G16" s="23">
        <f>IFERROR(D16/C16,0)</f>
        <v/>
      </c>
      <c r="H16" s="22">
        <f>Metas!B7</f>
        <v/>
      </c>
      <c r="I16" s="23">
        <f>IFERROR(E16/H16,0)</f>
        <v/>
      </c>
    </row>
    <row r="19">
      <c r="B19" s="14" t="inlineStr">
        <is>
          <t>Resultado por canal (origem)</t>
        </is>
      </c>
    </row>
    <row r="20">
      <c r="B20" s="15" t="inlineStr">
        <is>
          <t>Canal</t>
        </is>
      </c>
      <c r="C20" s="15" t="inlineStr">
        <is>
          <t>Leads</t>
        </is>
      </c>
      <c r="D20" s="15" t="inlineStr">
        <is>
          <t>Vendas</t>
        </is>
      </c>
      <c r="E20" s="15" t="inlineStr">
        <is>
          <t>Faturamento</t>
        </is>
      </c>
      <c r="F20" s="15" t="inlineStr">
        <is>
          <t>Ticket médio</t>
        </is>
      </c>
      <c r="G20" s="15" t="inlineStr">
        <is>
          <t>Conversão</t>
        </is>
      </c>
    </row>
    <row r="21">
      <c r="B21" s="24" t="inlineStr">
        <is>
          <t>Meta Ads</t>
        </is>
      </c>
      <c r="C21" s="17">
        <f>COUNTIFS(Vendas!$E:$E,$B21)</f>
        <v/>
      </c>
      <c r="D21" s="17">
        <f>COUNTIFS(Vendas!$E:$E,$B21,Vendas!$G:$G,"Ganho")</f>
        <v/>
      </c>
      <c r="E21" s="18">
        <f>SUMIFS(Vendas!$H:$H,Vendas!$E:$E,$B21,Vendas!$G:$G,"Ganho")</f>
        <v/>
      </c>
      <c r="F21" s="18">
        <f>IFERROR(E21/D21,0)</f>
        <v/>
      </c>
      <c r="G21" s="19">
        <f>IFERROR(D21/C21,0)</f>
        <v/>
      </c>
    </row>
    <row r="22">
      <c r="B22" s="25" t="inlineStr">
        <is>
          <t>Google Ads</t>
        </is>
      </c>
      <c r="C22" s="21">
        <f>COUNTIFS(Vendas!$E:$E,$B22)</f>
        <v/>
      </c>
      <c r="D22" s="21">
        <f>COUNTIFS(Vendas!$E:$E,$B22,Vendas!$G:$G,"Ganho")</f>
        <v/>
      </c>
      <c r="E22" s="22">
        <f>SUMIFS(Vendas!$H:$H,Vendas!$E:$E,$B22,Vendas!$G:$G,"Ganho")</f>
        <v/>
      </c>
      <c r="F22" s="22">
        <f>IFERROR(E22/D22,0)</f>
        <v/>
      </c>
      <c r="G22" s="23">
        <f>IFERROR(D22/C22,0)</f>
        <v/>
      </c>
    </row>
    <row r="23">
      <c r="B23" s="24" t="inlineStr">
        <is>
          <t>Orgânico</t>
        </is>
      </c>
      <c r="C23" s="17">
        <f>COUNTIFS(Vendas!$E:$E,$B23)</f>
        <v/>
      </c>
      <c r="D23" s="17">
        <f>COUNTIFS(Vendas!$E:$E,$B23,Vendas!$G:$G,"Ganho")</f>
        <v/>
      </c>
      <c r="E23" s="18">
        <f>SUMIFS(Vendas!$H:$H,Vendas!$E:$E,$B23,Vendas!$G:$G,"Ganho")</f>
        <v/>
      </c>
      <c r="F23" s="18">
        <f>IFERROR(E23/D23,0)</f>
        <v/>
      </c>
      <c r="G23" s="19">
        <f>IFERROR(D23/C23,0)</f>
        <v/>
      </c>
    </row>
    <row r="24">
      <c r="B24" s="25" t="inlineStr">
        <is>
          <t>Indicação</t>
        </is>
      </c>
      <c r="C24" s="21">
        <f>COUNTIFS(Vendas!$E:$E,$B24)</f>
        <v/>
      </c>
      <c r="D24" s="21">
        <f>COUNTIFS(Vendas!$E:$E,$B24,Vendas!$G:$G,"Ganho")</f>
        <v/>
      </c>
      <c r="E24" s="22">
        <f>SUMIFS(Vendas!$H:$H,Vendas!$E:$E,$B24,Vendas!$G:$G,"Ganho")</f>
        <v/>
      </c>
      <c r="F24" s="22">
        <f>IFERROR(E24/D24,0)</f>
        <v/>
      </c>
      <c r="G24" s="23">
        <f>IFERROR(D24/C24,0)</f>
        <v/>
      </c>
    </row>
    <row r="25">
      <c r="B25" s="24" t="inlineStr">
        <is>
          <t>WhatsApp</t>
        </is>
      </c>
      <c r="C25" s="17">
        <f>COUNTIFS(Vendas!$E:$E,$B25)</f>
        <v/>
      </c>
      <c r="D25" s="17">
        <f>COUNTIFS(Vendas!$E:$E,$B25,Vendas!$G:$G,"Ganho")</f>
        <v/>
      </c>
      <c r="E25" s="18">
        <f>SUMIFS(Vendas!$H:$H,Vendas!$E:$E,$B25,Vendas!$G:$G,"Ganho")</f>
        <v/>
      </c>
      <c r="F25" s="18">
        <f>IFERROR(E25/D25,0)</f>
        <v/>
      </c>
      <c r="G25" s="19">
        <f>IFERROR(D25/C25,0)</f>
        <v/>
      </c>
    </row>
    <row r="28">
      <c r="B28" s="14" t="inlineStr">
        <is>
          <t>Resultado por vendedor</t>
        </is>
      </c>
    </row>
    <row r="29">
      <c r="B29" s="15" t="inlineStr">
        <is>
          <t>Vendedor</t>
        </is>
      </c>
      <c r="C29" s="15" t="inlineStr">
        <is>
          <t>Leads</t>
        </is>
      </c>
      <c r="D29" s="15" t="inlineStr">
        <is>
          <t>Vendas</t>
        </is>
      </c>
      <c r="E29" s="15" t="inlineStr">
        <is>
          <t>Faturamento</t>
        </is>
      </c>
      <c r="F29" s="15" t="inlineStr">
        <is>
          <t>Ticket médio</t>
        </is>
      </c>
      <c r="G29" s="15" t="inlineStr">
        <is>
          <t>Conversão</t>
        </is>
      </c>
    </row>
    <row r="30">
      <c r="B30" s="24" t="inlineStr">
        <is>
          <t>Ana</t>
        </is>
      </c>
      <c r="C30" s="17">
        <f>COUNTIFS(Vendas!$D:$D,$B30)</f>
        <v/>
      </c>
      <c r="D30" s="17">
        <f>COUNTIFS(Vendas!$D:$D,$B30,Vendas!$G:$G,"Ganho")</f>
        <v/>
      </c>
      <c r="E30" s="18">
        <f>SUMIFS(Vendas!$H:$H,Vendas!$D:$D,$B30,Vendas!$G:$G,"Ganho")</f>
        <v/>
      </c>
      <c r="F30" s="18">
        <f>IFERROR(E30/D30,0)</f>
        <v/>
      </c>
      <c r="G30" s="19">
        <f>IFERROR(D30/C30,0)</f>
        <v/>
      </c>
    </row>
    <row r="31">
      <c r="B31" s="25" t="inlineStr">
        <is>
          <t>Bruno</t>
        </is>
      </c>
      <c r="C31" s="21">
        <f>COUNTIFS(Vendas!$D:$D,$B31)</f>
        <v/>
      </c>
      <c r="D31" s="21">
        <f>COUNTIFS(Vendas!$D:$D,$B31,Vendas!$G:$G,"Ganho")</f>
        <v/>
      </c>
      <c r="E31" s="22">
        <f>SUMIFS(Vendas!$H:$H,Vendas!$D:$D,$B31,Vendas!$G:$G,"Ganho")</f>
        <v/>
      </c>
      <c r="F31" s="22">
        <f>IFERROR(E31/D31,0)</f>
        <v/>
      </c>
      <c r="G31" s="23">
        <f>IFERROR(D31/C31,0)</f>
        <v/>
      </c>
    </row>
    <row r="32">
      <c r="B32" s="24" t="inlineStr">
        <is>
          <t>Carla</t>
        </is>
      </c>
      <c r="C32" s="17">
        <f>COUNTIFS(Vendas!$D:$D,$B32)</f>
        <v/>
      </c>
      <c r="D32" s="17">
        <f>COUNTIFS(Vendas!$D:$D,$B32,Vendas!$G:$G,"Ganho")</f>
        <v/>
      </c>
      <c r="E32" s="18">
        <f>SUMIFS(Vendas!$H:$H,Vendas!$D:$D,$B32,Vendas!$G:$G,"Ganho")</f>
        <v/>
      </c>
      <c r="F32" s="18">
        <f>IFERROR(E32/D32,0)</f>
        <v/>
      </c>
      <c r="G32" s="19">
        <f>IFERROR(D32/C32,0)</f>
        <v/>
      </c>
    </row>
    <row r="33">
      <c r="B33" s="25" t="inlineStr">
        <is>
          <t>Diego</t>
        </is>
      </c>
      <c r="C33" s="21">
        <f>COUNTIFS(Vendas!$D:$D,$B33)</f>
        <v/>
      </c>
      <c r="D33" s="21">
        <f>COUNTIFS(Vendas!$D:$D,$B33,Vendas!$G:$G,"Ganho")</f>
        <v/>
      </c>
      <c r="E33" s="22">
        <f>SUMIFS(Vendas!$H:$H,Vendas!$D:$D,$B33,Vendas!$G:$G,"Ganho")</f>
        <v/>
      </c>
      <c r="F33" s="22">
        <f>IFERROR(E33/D33,0)</f>
        <v/>
      </c>
      <c r="G33" s="23">
        <f>IFERROR(D33/C33,0)</f>
        <v/>
      </c>
    </row>
    <row r="36">
      <c r="B36" s="14" t="inlineStr">
        <is>
          <t>Funil por etapa</t>
        </is>
      </c>
    </row>
    <row r="37">
      <c r="B37" s="15" t="inlineStr">
        <is>
          <t>Etapa</t>
        </is>
      </c>
      <c r="C37" s="15" t="inlineStr">
        <is>
          <t>Quantidade</t>
        </is>
      </c>
      <c r="D37" s="15" t="inlineStr">
        <is>
          <t>% do total</t>
        </is>
      </c>
    </row>
    <row r="38">
      <c r="B38" s="24" t="inlineStr">
        <is>
          <t>Lead</t>
        </is>
      </c>
      <c r="C38" s="17">
        <f>COUNTIFS(Vendas!$G:$G,$B38)</f>
        <v/>
      </c>
      <c r="D38" s="19">
        <f>IFERROR(C38/SUM($C$38:$C$41),0)</f>
        <v/>
      </c>
    </row>
    <row r="39">
      <c r="B39" s="25" t="inlineStr">
        <is>
          <t>Proposta</t>
        </is>
      </c>
      <c r="C39" s="21">
        <f>COUNTIFS(Vendas!$G:$G,$B39)</f>
        <v/>
      </c>
      <c r="D39" s="23">
        <f>IFERROR(C39/SUM($C$38:$C$41),0)</f>
        <v/>
      </c>
    </row>
    <row r="40">
      <c r="B40" s="24" t="inlineStr">
        <is>
          <t>Ganho</t>
        </is>
      </c>
      <c r="C40" s="17">
        <f>COUNTIFS(Vendas!$G:$G,$B40)</f>
        <v/>
      </c>
      <c r="D40" s="19">
        <f>IFERROR(C40/SUM($C$38:$C$41),0)</f>
        <v/>
      </c>
    </row>
    <row r="41">
      <c r="B41" s="25" t="inlineStr">
        <is>
          <t>Perdido</t>
        </is>
      </c>
      <c r="C41" s="21">
        <f>COUNTIFS(Vendas!$G:$G,$B41)</f>
        <v/>
      </c>
      <c r="D41" s="23">
        <f>IFERROR(C41/SUM($C$38:$C$41),0)</f>
        <v/>
      </c>
    </row>
  </sheetData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2" customWidth="1" min="4" max="4"/>
    <col width="13" customWidth="1" min="5" max="5"/>
    <col width="26" customWidth="1" min="6" max="6"/>
    <col width="11" customWidth="1" min="7" max="7"/>
    <col width="13" customWidth="1" min="8" max="8"/>
  </cols>
  <sheetData>
    <row r="1">
      <c r="A1" s="26" t="inlineStr">
        <is>
          <t>Data</t>
        </is>
      </c>
      <c r="B1" s="26" t="inlineStr">
        <is>
          <t>Mês</t>
        </is>
      </c>
      <c r="C1" s="26" t="inlineStr">
        <is>
          <t>Cliente</t>
        </is>
      </c>
      <c r="D1" s="26" t="inlineStr">
        <is>
          <t>Vendedor</t>
        </is>
      </c>
      <c r="E1" s="26" t="inlineStr">
        <is>
          <t>Canal</t>
        </is>
      </c>
      <c r="F1" s="26" t="inlineStr">
        <is>
          <t>Campanha</t>
        </is>
      </c>
      <c r="G1" s="26" t="inlineStr">
        <is>
          <t>Etapa</t>
        </is>
      </c>
      <c r="H1" s="26" t="inlineStr">
        <is>
          <t>Valor (R$)</t>
        </is>
      </c>
    </row>
    <row r="2">
      <c r="A2" s="27" t="n">
        <v>46116</v>
      </c>
      <c r="B2" s="28">
        <f>IF(A2="","",DATE(YEAR(A2),MONTH(A2),1))</f>
        <v/>
      </c>
      <c r="C2" t="inlineStr">
        <is>
          <t>Cliente 001</t>
        </is>
      </c>
      <c r="D2" t="inlineStr">
        <is>
          <t>Ana</t>
        </is>
      </c>
      <c r="E2" t="inlineStr">
        <is>
          <t>Meta Ads</t>
        </is>
      </c>
      <c r="F2" t="inlineStr">
        <is>
          <t>[Meta] Remarketing</t>
        </is>
      </c>
      <c r="G2" t="inlineStr">
        <is>
          <t>Perdido</t>
        </is>
      </c>
      <c r="H2" s="29" t="n">
        <v>4600</v>
      </c>
    </row>
    <row r="3">
      <c r="A3" s="27" t="n">
        <v>46114</v>
      </c>
      <c r="B3" s="28">
        <f>IF(A3="","",DATE(YEAR(A3),MONTH(A3),1))</f>
        <v/>
      </c>
      <c r="C3" t="inlineStr">
        <is>
          <t>Cliente 002</t>
        </is>
      </c>
      <c r="D3" t="inlineStr">
        <is>
          <t>Ana</t>
        </is>
      </c>
      <c r="E3" t="inlineStr">
        <is>
          <t>Meta Ads</t>
        </is>
      </c>
      <c r="F3" t="inlineStr">
        <is>
          <t>[Meta] Prospecção</t>
        </is>
      </c>
      <c r="G3" t="inlineStr">
        <is>
          <t>Perdido</t>
        </is>
      </c>
      <c r="H3" s="29" t="n">
        <v>4650</v>
      </c>
    </row>
    <row r="4">
      <c r="A4" s="27" t="n">
        <v>46135</v>
      </c>
      <c r="B4" s="28">
        <f>IF(A4="","",DATE(YEAR(A4),MONTH(A4),1))</f>
        <v/>
      </c>
      <c r="C4" t="inlineStr">
        <is>
          <t>Cliente 003</t>
        </is>
      </c>
      <c r="D4" t="inlineStr">
        <is>
          <t>Ana</t>
        </is>
      </c>
      <c r="E4" t="inlineStr">
        <is>
          <t>Orgânico</t>
        </is>
      </c>
      <c r="F4" t="inlineStr">
        <is>
          <t>(orgânico)</t>
        </is>
      </c>
      <c r="G4" t="inlineStr">
        <is>
          <t>Perdido</t>
        </is>
      </c>
      <c r="H4" s="29" t="n">
        <v>3200</v>
      </c>
    </row>
    <row r="5">
      <c r="A5" s="27" t="n">
        <v>46135</v>
      </c>
      <c r="B5" s="28">
        <f>IF(A5="","",DATE(YEAR(A5),MONTH(A5),1))</f>
        <v/>
      </c>
      <c r="C5" t="inlineStr">
        <is>
          <t>Cliente 004</t>
        </is>
      </c>
      <c r="D5" t="inlineStr">
        <is>
          <t>Carla</t>
        </is>
      </c>
      <c r="E5" t="inlineStr">
        <is>
          <t>Google Ads</t>
        </is>
      </c>
      <c r="F5" t="inlineStr">
        <is>
          <t>[Google] Pesquisa Marca</t>
        </is>
      </c>
      <c r="G5" t="inlineStr">
        <is>
          <t>Perdido</t>
        </is>
      </c>
      <c r="H5" s="29" t="n">
        <v>4550</v>
      </c>
    </row>
    <row r="6">
      <c r="A6" s="27" t="n">
        <v>46115</v>
      </c>
      <c r="B6" s="28">
        <f>IF(A6="","",DATE(YEAR(A6),MONTH(A6),1))</f>
        <v/>
      </c>
      <c r="C6" t="inlineStr">
        <is>
          <t>Cliente 005</t>
        </is>
      </c>
      <c r="D6" t="inlineStr">
        <is>
          <t>Diego</t>
        </is>
      </c>
      <c r="E6" t="inlineStr">
        <is>
          <t>Google Ads</t>
        </is>
      </c>
      <c r="F6" t="inlineStr">
        <is>
          <t>[Google] Pesquisa Marca</t>
        </is>
      </c>
      <c r="G6" t="inlineStr">
        <is>
          <t>Perdido</t>
        </is>
      </c>
      <c r="H6" s="29" t="n">
        <v>2300</v>
      </c>
    </row>
    <row r="7">
      <c r="A7" s="27" t="n">
        <v>46125</v>
      </c>
      <c r="B7" s="28">
        <f>IF(A7="","",DATE(YEAR(A7),MONTH(A7),1))</f>
        <v/>
      </c>
      <c r="C7" t="inlineStr">
        <is>
          <t>Cliente 006</t>
        </is>
      </c>
      <c r="D7" t="inlineStr">
        <is>
          <t>Carla</t>
        </is>
      </c>
      <c r="E7" t="inlineStr">
        <is>
          <t>Meta Ads</t>
        </is>
      </c>
      <c r="F7" t="inlineStr">
        <is>
          <t>[Meta] Prospecção</t>
        </is>
      </c>
      <c r="G7" t="inlineStr">
        <is>
          <t>Proposta</t>
        </is>
      </c>
      <c r="H7" s="29" t="n">
        <v>2750</v>
      </c>
    </row>
    <row r="8">
      <c r="A8" s="27" t="n">
        <v>46135</v>
      </c>
      <c r="B8" s="28">
        <f>IF(A8="","",DATE(YEAR(A8),MONTH(A8),1))</f>
        <v/>
      </c>
      <c r="C8" t="inlineStr">
        <is>
          <t>Cliente 007</t>
        </is>
      </c>
      <c r="D8" t="inlineStr">
        <is>
          <t>Ana</t>
        </is>
      </c>
      <c r="E8" t="inlineStr">
        <is>
          <t>Meta Ads</t>
        </is>
      </c>
      <c r="F8" t="inlineStr">
        <is>
          <t>[Meta] Remarketing</t>
        </is>
      </c>
      <c r="G8" t="inlineStr">
        <is>
          <t>Perdido</t>
        </is>
      </c>
      <c r="H8" s="29" t="n">
        <v>6750</v>
      </c>
    </row>
    <row r="9">
      <c r="A9" s="27" t="n">
        <v>46121</v>
      </c>
      <c r="B9" s="28">
        <f>IF(A9="","",DATE(YEAR(A9),MONTH(A9),1))</f>
        <v/>
      </c>
      <c r="C9" t="inlineStr">
        <is>
          <t>Cliente 008</t>
        </is>
      </c>
      <c r="D9" t="inlineStr">
        <is>
          <t>Carla</t>
        </is>
      </c>
      <c r="E9" t="inlineStr">
        <is>
          <t>Google Ads</t>
        </is>
      </c>
      <c r="F9" t="inlineStr">
        <is>
          <t>[Google] Pesquisa Serviço</t>
        </is>
      </c>
      <c r="G9" t="inlineStr">
        <is>
          <t>Perdido</t>
        </is>
      </c>
      <c r="H9" s="29" t="n">
        <v>3950</v>
      </c>
    </row>
    <row r="10">
      <c r="A10" s="27" t="n">
        <v>46119</v>
      </c>
      <c r="B10" s="28">
        <f>IF(A10="","",DATE(YEAR(A10),MONTH(A10),1))</f>
        <v/>
      </c>
      <c r="C10" t="inlineStr">
        <is>
          <t>Cliente 009</t>
        </is>
      </c>
      <c r="D10" t="inlineStr">
        <is>
          <t>Bruno</t>
        </is>
      </c>
      <c r="E10" t="inlineStr">
        <is>
          <t>Orgânico</t>
        </is>
      </c>
      <c r="F10" t="inlineStr">
        <is>
          <t>(orgânico)</t>
        </is>
      </c>
      <c r="G10" t="inlineStr">
        <is>
          <t>Proposta</t>
        </is>
      </c>
      <c r="H10" s="29" t="n">
        <v>3150</v>
      </c>
    </row>
    <row r="11">
      <c r="A11" s="27" t="n">
        <v>46118</v>
      </c>
      <c r="B11" s="28">
        <f>IF(A11="","",DATE(YEAR(A11),MONTH(A11),1))</f>
        <v/>
      </c>
      <c r="C11" t="inlineStr">
        <is>
          <t>Cliente 010</t>
        </is>
      </c>
      <c r="D11" t="inlineStr">
        <is>
          <t>Bruno</t>
        </is>
      </c>
      <c r="E11" t="inlineStr">
        <is>
          <t>Google Ads</t>
        </is>
      </c>
      <c r="F11" t="inlineStr">
        <is>
          <t>[Google] Pesquisa Serviço</t>
        </is>
      </c>
      <c r="G11" t="inlineStr">
        <is>
          <t>Proposta</t>
        </is>
      </c>
      <c r="H11" s="29" t="n">
        <v>2750</v>
      </c>
    </row>
    <row r="12">
      <c r="A12" s="27" t="n">
        <v>46139</v>
      </c>
      <c r="B12" s="28">
        <f>IF(A12="","",DATE(YEAR(A12),MONTH(A12),1))</f>
        <v/>
      </c>
      <c r="C12" t="inlineStr">
        <is>
          <t>Cliente 011</t>
        </is>
      </c>
      <c r="D12" t="inlineStr">
        <is>
          <t>Diego</t>
        </is>
      </c>
      <c r="E12" t="inlineStr">
        <is>
          <t>Orgânico</t>
        </is>
      </c>
      <c r="F12" t="inlineStr">
        <is>
          <t>(orgânico)</t>
        </is>
      </c>
      <c r="G12" t="inlineStr">
        <is>
          <t>Ganho</t>
        </is>
      </c>
      <c r="H12" s="29" t="n">
        <v>5200</v>
      </c>
    </row>
    <row r="13">
      <c r="A13" s="27" t="n">
        <v>46115</v>
      </c>
      <c r="B13" s="28">
        <f>IF(A13="","",DATE(YEAR(A13),MONTH(A13),1))</f>
        <v/>
      </c>
      <c r="C13" t="inlineStr">
        <is>
          <t>Cliente 012</t>
        </is>
      </c>
      <c r="D13" t="inlineStr">
        <is>
          <t>Carla</t>
        </is>
      </c>
      <c r="E13" t="inlineStr">
        <is>
          <t>Meta Ads</t>
        </is>
      </c>
      <c r="F13" t="inlineStr">
        <is>
          <t>[Meta] Prospecção</t>
        </is>
      </c>
      <c r="G13" t="inlineStr">
        <is>
          <t>Proposta</t>
        </is>
      </c>
      <c r="H13" s="29" t="n">
        <v>2100</v>
      </c>
    </row>
    <row r="14">
      <c r="A14" s="27" t="n">
        <v>46133</v>
      </c>
      <c r="B14" s="28">
        <f>IF(A14="","",DATE(YEAR(A14),MONTH(A14),1))</f>
        <v/>
      </c>
      <c r="C14" t="inlineStr">
        <is>
          <t>Cliente 013</t>
        </is>
      </c>
      <c r="D14" t="inlineStr">
        <is>
          <t>Bruno</t>
        </is>
      </c>
      <c r="E14" t="inlineStr">
        <is>
          <t>Google Ads</t>
        </is>
      </c>
      <c r="F14" t="inlineStr">
        <is>
          <t>[Google] Pesquisa Serviço</t>
        </is>
      </c>
      <c r="G14" t="inlineStr">
        <is>
          <t>Proposta</t>
        </is>
      </c>
      <c r="H14" s="29" t="n">
        <v>3200</v>
      </c>
    </row>
    <row r="15">
      <c r="A15" s="27" t="n">
        <v>46136</v>
      </c>
      <c r="B15" s="28">
        <f>IF(A15="","",DATE(YEAR(A15),MONTH(A15),1))</f>
        <v/>
      </c>
      <c r="C15" t="inlineStr">
        <is>
          <t>Cliente 014</t>
        </is>
      </c>
      <c r="D15" t="inlineStr">
        <is>
          <t>Carla</t>
        </is>
      </c>
      <c r="E15" t="inlineStr">
        <is>
          <t>Google Ads</t>
        </is>
      </c>
      <c r="F15" t="inlineStr">
        <is>
          <t>[Google] Pesquisa Marca</t>
        </is>
      </c>
      <c r="G15" t="inlineStr">
        <is>
          <t>Perdido</t>
        </is>
      </c>
      <c r="H15" s="29" t="n">
        <v>4450</v>
      </c>
    </row>
    <row r="16">
      <c r="A16" s="27" t="n">
        <v>46117</v>
      </c>
      <c r="B16" s="28">
        <f>IF(A16="","",DATE(YEAR(A16),MONTH(A16),1))</f>
        <v/>
      </c>
      <c r="C16" t="inlineStr">
        <is>
          <t>Cliente 015</t>
        </is>
      </c>
      <c r="D16" t="inlineStr">
        <is>
          <t>Bruno</t>
        </is>
      </c>
      <c r="E16" t="inlineStr">
        <is>
          <t>Google Ads</t>
        </is>
      </c>
      <c r="F16" t="inlineStr">
        <is>
          <t>[Google] Pesquisa Serviço</t>
        </is>
      </c>
      <c r="G16" t="inlineStr">
        <is>
          <t>Ganho</t>
        </is>
      </c>
      <c r="H16" s="29" t="n">
        <v>4800</v>
      </c>
    </row>
    <row r="17">
      <c r="A17" s="27" t="n">
        <v>46132</v>
      </c>
      <c r="B17" s="28">
        <f>IF(A17="","",DATE(YEAR(A17),MONTH(A17),1))</f>
        <v/>
      </c>
      <c r="C17" t="inlineStr">
        <is>
          <t>Cliente 016</t>
        </is>
      </c>
      <c r="D17" t="inlineStr">
        <is>
          <t>Carla</t>
        </is>
      </c>
      <c r="E17" t="inlineStr">
        <is>
          <t>Meta Ads</t>
        </is>
      </c>
      <c r="F17" t="inlineStr">
        <is>
          <t>[Meta] Prospecção</t>
        </is>
      </c>
      <c r="G17" t="inlineStr">
        <is>
          <t>Perdido</t>
        </is>
      </c>
      <c r="H17" s="29" t="n">
        <v>4400</v>
      </c>
    </row>
    <row r="18">
      <c r="A18" s="27" t="n">
        <v>46134</v>
      </c>
      <c r="B18" s="28">
        <f>IF(A18="","",DATE(YEAR(A18),MONTH(A18),1))</f>
        <v/>
      </c>
      <c r="C18" t="inlineStr">
        <is>
          <t>Cliente 017</t>
        </is>
      </c>
      <c r="D18" t="inlineStr">
        <is>
          <t>Carla</t>
        </is>
      </c>
      <c r="E18" t="inlineStr">
        <is>
          <t>Orgânico</t>
        </is>
      </c>
      <c r="F18" t="inlineStr">
        <is>
          <t>(orgânico)</t>
        </is>
      </c>
      <c r="G18" t="inlineStr">
        <is>
          <t>Perdido</t>
        </is>
      </c>
      <c r="H18" s="29" t="n">
        <v>4200</v>
      </c>
    </row>
    <row r="19">
      <c r="A19" s="27" t="n">
        <v>46122</v>
      </c>
      <c r="B19" s="28">
        <f>IF(A19="","",DATE(YEAR(A19),MONTH(A19),1))</f>
        <v/>
      </c>
      <c r="C19" t="inlineStr">
        <is>
          <t>Cliente 018</t>
        </is>
      </c>
      <c r="D19" t="inlineStr">
        <is>
          <t>Carla</t>
        </is>
      </c>
      <c r="E19" t="inlineStr">
        <is>
          <t>Google Ads</t>
        </is>
      </c>
      <c r="F19" t="inlineStr">
        <is>
          <t>[Google] Pesquisa Marca</t>
        </is>
      </c>
      <c r="G19" t="inlineStr">
        <is>
          <t>Proposta</t>
        </is>
      </c>
      <c r="H19" s="29" t="n">
        <v>2000</v>
      </c>
    </row>
    <row r="20">
      <c r="A20" s="27" t="n">
        <v>46129</v>
      </c>
      <c r="B20" s="28">
        <f>IF(A20="","",DATE(YEAR(A20),MONTH(A20),1))</f>
        <v/>
      </c>
      <c r="C20" t="inlineStr">
        <is>
          <t>Cliente 019</t>
        </is>
      </c>
      <c r="D20" t="inlineStr">
        <is>
          <t>Bruno</t>
        </is>
      </c>
      <c r="E20" t="inlineStr">
        <is>
          <t>WhatsApp</t>
        </is>
      </c>
      <c r="F20" t="inlineStr">
        <is>
          <t>(whatsapp)</t>
        </is>
      </c>
      <c r="G20" t="inlineStr">
        <is>
          <t>Perdido</t>
        </is>
      </c>
      <c r="H20" s="29" t="n">
        <v>5050</v>
      </c>
    </row>
    <row r="21">
      <c r="A21" s="27" t="n">
        <v>46124</v>
      </c>
      <c r="B21" s="28">
        <f>IF(A21="","",DATE(YEAR(A21),MONTH(A21),1))</f>
        <v/>
      </c>
      <c r="C21" t="inlineStr">
        <is>
          <t>Cliente 020</t>
        </is>
      </c>
      <c r="D21" t="inlineStr">
        <is>
          <t>Ana</t>
        </is>
      </c>
      <c r="E21" t="inlineStr">
        <is>
          <t>Orgânico</t>
        </is>
      </c>
      <c r="F21" t="inlineStr">
        <is>
          <t>(orgânico)</t>
        </is>
      </c>
      <c r="G21" t="inlineStr">
        <is>
          <t>Perdido</t>
        </is>
      </c>
      <c r="H21" s="29" t="n">
        <v>2900</v>
      </c>
    </row>
    <row r="22">
      <c r="A22" s="27" t="n">
        <v>46128</v>
      </c>
      <c r="B22" s="28">
        <f>IF(A22="","",DATE(YEAR(A22),MONTH(A22),1))</f>
        <v/>
      </c>
      <c r="C22" t="inlineStr">
        <is>
          <t>Cliente 021</t>
        </is>
      </c>
      <c r="D22" t="inlineStr">
        <is>
          <t>Ana</t>
        </is>
      </c>
      <c r="E22" t="inlineStr">
        <is>
          <t>Meta Ads</t>
        </is>
      </c>
      <c r="F22" t="inlineStr">
        <is>
          <t>[Meta] Prospecção</t>
        </is>
      </c>
      <c r="G22" t="inlineStr">
        <is>
          <t>Perdido</t>
        </is>
      </c>
      <c r="H22" s="29" t="n">
        <v>4250</v>
      </c>
    </row>
    <row r="23">
      <c r="A23" s="27" t="n">
        <v>46136</v>
      </c>
      <c r="B23" s="28">
        <f>IF(A23="","",DATE(YEAR(A23),MONTH(A23),1))</f>
        <v/>
      </c>
      <c r="C23" t="inlineStr">
        <is>
          <t>Cliente 022</t>
        </is>
      </c>
      <c r="D23" t="inlineStr">
        <is>
          <t>Bruno</t>
        </is>
      </c>
      <c r="E23" t="inlineStr">
        <is>
          <t>Google Ads</t>
        </is>
      </c>
      <c r="F23" t="inlineStr">
        <is>
          <t>[Google] Pesquisa Marca</t>
        </is>
      </c>
      <c r="G23" t="inlineStr">
        <is>
          <t>Ganho</t>
        </is>
      </c>
      <c r="H23" s="29" t="n">
        <v>5150</v>
      </c>
    </row>
    <row r="24">
      <c r="A24" s="27" t="n">
        <v>46134</v>
      </c>
      <c r="B24" s="28">
        <f>IF(A24="","",DATE(YEAR(A24),MONTH(A24),1))</f>
        <v/>
      </c>
      <c r="C24" t="inlineStr">
        <is>
          <t>Cliente 023</t>
        </is>
      </c>
      <c r="D24" t="inlineStr">
        <is>
          <t>Bruno</t>
        </is>
      </c>
      <c r="E24" t="inlineStr">
        <is>
          <t>Google Ads</t>
        </is>
      </c>
      <c r="F24" t="inlineStr">
        <is>
          <t>[Google] Pesquisa Marca</t>
        </is>
      </c>
      <c r="G24" t="inlineStr">
        <is>
          <t>Perdido</t>
        </is>
      </c>
      <c r="H24" s="29" t="n">
        <v>2450</v>
      </c>
    </row>
    <row r="25">
      <c r="A25" s="27" t="n">
        <v>46135</v>
      </c>
      <c r="B25" s="28">
        <f>IF(A25="","",DATE(YEAR(A25),MONTH(A25),1))</f>
        <v/>
      </c>
      <c r="C25" t="inlineStr">
        <is>
          <t>Cliente 024</t>
        </is>
      </c>
      <c r="D25" t="inlineStr">
        <is>
          <t>Carla</t>
        </is>
      </c>
      <c r="E25" t="inlineStr">
        <is>
          <t>Meta Ads</t>
        </is>
      </c>
      <c r="F25" t="inlineStr">
        <is>
          <t>[Meta] Remarketing</t>
        </is>
      </c>
      <c r="G25" t="inlineStr">
        <is>
          <t>Proposta</t>
        </is>
      </c>
      <c r="H25" s="29" t="n">
        <v>3900</v>
      </c>
    </row>
    <row r="26">
      <c r="A26" s="27" t="n">
        <v>46129</v>
      </c>
      <c r="B26" s="28">
        <f>IF(A26="","",DATE(YEAR(A26),MONTH(A26),1))</f>
        <v/>
      </c>
      <c r="C26" t="inlineStr">
        <is>
          <t>Cliente 025</t>
        </is>
      </c>
      <c r="D26" t="inlineStr">
        <is>
          <t>Bruno</t>
        </is>
      </c>
      <c r="E26" t="inlineStr">
        <is>
          <t>Google Ads</t>
        </is>
      </c>
      <c r="F26" t="inlineStr">
        <is>
          <t>[Google] Pesquisa Marca</t>
        </is>
      </c>
      <c r="G26" t="inlineStr">
        <is>
          <t>Perdido</t>
        </is>
      </c>
      <c r="H26" s="29" t="n">
        <v>3300</v>
      </c>
    </row>
    <row r="27">
      <c r="A27" s="27" t="n">
        <v>46145</v>
      </c>
      <c r="B27" s="28">
        <f>IF(A27="","",DATE(YEAR(A27),MONTH(A27),1))</f>
        <v/>
      </c>
      <c r="C27" t="inlineStr">
        <is>
          <t>Cliente 026</t>
        </is>
      </c>
      <c r="D27" t="inlineStr">
        <is>
          <t>Ana</t>
        </is>
      </c>
      <c r="E27" t="inlineStr">
        <is>
          <t>Orgânico</t>
        </is>
      </c>
      <c r="F27" t="inlineStr">
        <is>
          <t>(orgânico)</t>
        </is>
      </c>
      <c r="G27" t="inlineStr">
        <is>
          <t>Ganho</t>
        </is>
      </c>
      <c r="H27" s="29" t="n">
        <v>5650</v>
      </c>
    </row>
    <row r="28">
      <c r="A28" s="27" t="n">
        <v>46170</v>
      </c>
      <c r="B28" s="28">
        <f>IF(A28="","",DATE(YEAR(A28),MONTH(A28),1))</f>
        <v/>
      </c>
      <c r="C28" t="inlineStr">
        <is>
          <t>Cliente 027</t>
        </is>
      </c>
      <c r="D28" t="inlineStr">
        <is>
          <t>Bruno</t>
        </is>
      </c>
      <c r="E28" t="inlineStr">
        <is>
          <t>Meta Ads</t>
        </is>
      </c>
      <c r="F28" t="inlineStr">
        <is>
          <t>[Meta] Remarketing</t>
        </is>
      </c>
      <c r="G28" t="inlineStr">
        <is>
          <t>Perdido</t>
        </is>
      </c>
      <c r="H28" s="29" t="n">
        <v>3750</v>
      </c>
    </row>
    <row r="29">
      <c r="A29" s="27" t="n">
        <v>46150</v>
      </c>
      <c r="B29" s="28">
        <f>IF(A29="","",DATE(YEAR(A29),MONTH(A29),1))</f>
        <v/>
      </c>
      <c r="C29" t="inlineStr">
        <is>
          <t>Cliente 028</t>
        </is>
      </c>
      <c r="D29" t="inlineStr">
        <is>
          <t>Ana</t>
        </is>
      </c>
      <c r="E29" t="inlineStr">
        <is>
          <t>Indicação</t>
        </is>
      </c>
      <c r="F29" t="inlineStr">
        <is>
          <t>(indicação)</t>
        </is>
      </c>
      <c r="G29" t="inlineStr">
        <is>
          <t>Perdido</t>
        </is>
      </c>
      <c r="H29" s="29" t="n">
        <v>3400</v>
      </c>
    </row>
    <row r="30">
      <c r="A30" s="27" t="n">
        <v>46164</v>
      </c>
      <c r="B30" s="28">
        <f>IF(A30="","",DATE(YEAR(A30),MONTH(A30),1))</f>
        <v/>
      </c>
      <c r="C30" t="inlineStr">
        <is>
          <t>Cliente 029</t>
        </is>
      </c>
      <c r="D30" t="inlineStr">
        <is>
          <t>Ana</t>
        </is>
      </c>
      <c r="E30" t="inlineStr">
        <is>
          <t>Google Ads</t>
        </is>
      </c>
      <c r="F30" t="inlineStr">
        <is>
          <t>[Google] Pesquisa Marca</t>
        </is>
      </c>
      <c r="G30" t="inlineStr">
        <is>
          <t>Perdido</t>
        </is>
      </c>
      <c r="H30" s="29" t="n">
        <v>4500</v>
      </c>
    </row>
    <row r="31">
      <c r="A31" s="27" t="n">
        <v>46155</v>
      </c>
      <c r="B31" s="28">
        <f>IF(A31="","",DATE(YEAR(A31),MONTH(A31),1))</f>
        <v/>
      </c>
      <c r="C31" t="inlineStr">
        <is>
          <t>Cliente 030</t>
        </is>
      </c>
      <c r="D31" t="inlineStr">
        <is>
          <t>Bruno</t>
        </is>
      </c>
      <c r="E31" t="inlineStr">
        <is>
          <t>Orgânico</t>
        </is>
      </c>
      <c r="F31" t="inlineStr">
        <is>
          <t>(orgânico)</t>
        </is>
      </c>
      <c r="G31" t="inlineStr">
        <is>
          <t>Perdido</t>
        </is>
      </c>
      <c r="H31" s="29" t="n">
        <v>3850</v>
      </c>
    </row>
    <row r="32">
      <c r="A32" s="27" t="n">
        <v>46149</v>
      </c>
      <c r="B32" s="28">
        <f>IF(A32="","",DATE(YEAR(A32),MONTH(A32),1))</f>
        <v/>
      </c>
      <c r="C32" t="inlineStr">
        <is>
          <t>Cliente 031</t>
        </is>
      </c>
      <c r="D32" t="inlineStr">
        <is>
          <t>Ana</t>
        </is>
      </c>
      <c r="E32" t="inlineStr">
        <is>
          <t>Google Ads</t>
        </is>
      </c>
      <c r="F32" t="inlineStr">
        <is>
          <t>[Google] Pesquisa Serviço</t>
        </is>
      </c>
      <c r="G32" t="inlineStr">
        <is>
          <t>Ganho</t>
        </is>
      </c>
      <c r="H32" s="29" t="n">
        <v>4800</v>
      </c>
    </row>
    <row r="33">
      <c r="A33" s="27" t="n">
        <v>46168</v>
      </c>
      <c r="B33" s="28">
        <f>IF(A33="","",DATE(YEAR(A33),MONTH(A33),1))</f>
        <v/>
      </c>
      <c r="C33" t="inlineStr">
        <is>
          <t>Cliente 032</t>
        </is>
      </c>
      <c r="D33" t="inlineStr">
        <is>
          <t>Ana</t>
        </is>
      </c>
      <c r="E33" t="inlineStr">
        <is>
          <t>Indicação</t>
        </is>
      </c>
      <c r="F33" t="inlineStr">
        <is>
          <t>(indicação)</t>
        </is>
      </c>
      <c r="G33" t="inlineStr">
        <is>
          <t>Perdido</t>
        </is>
      </c>
      <c r="H33" s="29" t="n">
        <v>5500</v>
      </c>
    </row>
    <row r="34">
      <c r="A34" s="27" t="n">
        <v>46167</v>
      </c>
      <c r="B34" s="28">
        <f>IF(A34="","",DATE(YEAR(A34),MONTH(A34),1))</f>
        <v/>
      </c>
      <c r="C34" t="inlineStr">
        <is>
          <t>Cliente 033</t>
        </is>
      </c>
      <c r="D34" t="inlineStr">
        <is>
          <t>Diego</t>
        </is>
      </c>
      <c r="E34" t="inlineStr">
        <is>
          <t>Indicação</t>
        </is>
      </c>
      <c r="F34" t="inlineStr">
        <is>
          <t>(indicação)</t>
        </is>
      </c>
      <c r="G34" t="inlineStr">
        <is>
          <t>Ganho</t>
        </is>
      </c>
      <c r="H34" s="29" t="n">
        <v>3300</v>
      </c>
    </row>
    <row r="35">
      <c r="A35" s="27" t="n">
        <v>46148</v>
      </c>
      <c r="B35" s="28">
        <f>IF(A35="","",DATE(YEAR(A35),MONTH(A35),1))</f>
        <v/>
      </c>
      <c r="C35" t="inlineStr">
        <is>
          <t>Cliente 034</t>
        </is>
      </c>
      <c r="D35" t="inlineStr">
        <is>
          <t>Diego</t>
        </is>
      </c>
      <c r="E35" t="inlineStr">
        <is>
          <t>Google Ads</t>
        </is>
      </c>
      <c r="F35" t="inlineStr">
        <is>
          <t>[Google] Pesquisa Serviço</t>
        </is>
      </c>
      <c r="G35" t="inlineStr">
        <is>
          <t>Perdido</t>
        </is>
      </c>
      <c r="H35" s="29" t="n">
        <v>4300</v>
      </c>
    </row>
    <row r="36">
      <c r="A36" s="27" t="n">
        <v>46156</v>
      </c>
      <c r="B36" s="28">
        <f>IF(A36="","",DATE(YEAR(A36),MONTH(A36),1))</f>
        <v/>
      </c>
      <c r="C36" t="inlineStr">
        <is>
          <t>Cliente 035</t>
        </is>
      </c>
      <c r="D36" t="inlineStr">
        <is>
          <t>Bruno</t>
        </is>
      </c>
      <c r="E36" t="inlineStr">
        <is>
          <t>Orgânico</t>
        </is>
      </c>
      <c r="F36" t="inlineStr">
        <is>
          <t>(orgânico)</t>
        </is>
      </c>
      <c r="G36" t="inlineStr">
        <is>
          <t>Perdido</t>
        </is>
      </c>
      <c r="H36" s="29" t="n">
        <v>3400</v>
      </c>
    </row>
    <row r="37">
      <c r="A37" s="27" t="n">
        <v>46149</v>
      </c>
      <c r="B37" s="28">
        <f>IF(A37="","",DATE(YEAR(A37),MONTH(A37),1))</f>
        <v/>
      </c>
      <c r="C37" t="inlineStr">
        <is>
          <t>Cliente 036</t>
        </is>
      </c>
      <c r="D37" t="inlineStr">
        <is>
          <t>Ana</t>
        </is>
      </c>
      <c r="E37" t="inlineStr">
        <is>
          <t>WhatsApp</t>
        </is>
      </c>
      <c r="F37" t="inlineStr">
        <is>
          <t>(whatsapp)</t>
        </is>
      </c>
      <c r="G37" t="inlineStr">
        <is>
          <t>Perdido</t>
        </is>
      </c>
      <c r="H37" s="29" t="n">
        <v>2900</v>
      </c>
    </row>
    <row r="38">
      <c r="A38" s="27" t="n">
        <v>46144</v>
      </c>
      <c r="B38" s="28">
        <f>IF(A38="","",DATE(YEAR(A38),MONTH(A38),1))</f>
        <v/>
      </c>
      <c r="C38" t="inlineStr">
        <is>
          <t>Cliente 037</t>
        </is>
      </c>
      <c r="D38" t="inlineStr">
        <is>
          <t>Ana</t>
        </is>
      </c>
      <c r="E38" t="inlineStr">
        <is>
          <t>Meta Ads</t>
        </is>
      </c>
      <c r="F38" t="inlineStr">
        <is>
          <t>[Meta] Prospecção</t>
        </is>
      </c>
      <c r="G38" t="inlineStr">
        <is>
          <t>Perdido</t>
        </is>
      </c>
      <c r="H38" s="29" t="n">
        <v>6000</v>
      </c>
    </row>
    <row r="39">
      <c r="A39" s="27" t="n">
        <v>46145</v>
      </c>
      <c r="B39" s="28">
        <f>IF(A39="","",DATE(YEAR(A39),MONTH(A39),1))</f>
        <v/>
      </c>
      <c r="C39" t="inlineStr">
        <is>
          <t>Cliente 038</t>
        </is>
      </c>
      <c r="D39" t="inlineStr">
        <is>
          <t>Diego</t>
        </is>
      </c>
      <c r="E39" t="inlineStr">
        <is>
          <t>Google Ads</t>
        </is>
      </c>
      <c r="F39" t="inlineStr">
        <is>
          <t>[Google] Pesquisa Marca</t>
        </is>
      </c>
      <c r="G39" t="inlineStr">
        <is>
          <t>Perdido</t>
        </is>
      </c>
      <c r="H39" s="29" t="n">
        <v>6950</v>
      </c>
    </row>
    <row r="40">
      <c r="A40" s="27" t="n">
        <v>46161</v>
      </c>
      <c r="B40" s="28">
        <f>IF(A40="","",DATE(YEAR(A40),MONTH(A40),1))</f>
        <v/>
      </c>
      <c r="C40" t="inlineStr">
        <is>
          <t>Cliente 039</t>
        </is>
      </c>
      <c r="D40" t="inlineStr">
        <is>
          <t>Carla</t>
        </is>
      </c>
      <c r="E40" t="inlineStr">
        <is>
          <t>Meta Ads</t>
        </is>
      </c>
      <c r="F40" t="inlineStr">
        <is>
          <t>[Meta] Remarketing</t>
        </is>
      </c>
      <c r="G40" t="inlineStr">
        <is>
          <t>Perdido</t>
        </is>
      </c>
      <c r="H40" s="29" t="n">
        <v>5850</v>
      </c>
    </row>
    <row r="41">
      <c r="A41" s="27" t="n">
        <v>46149</v>
      </c>
      <c r="B41" s="28">
        <f>IF(A41="","",DATE(YEAR(A41),MONTH(A41),1))</f>
        <v/>
      </c>
      <c r="C41" t="inlineStr">
        <is>
          <t>Cliente 040</t>
        </is>
      </c>
      <c r="D41" t="inlineStr">
        <is>
          <t>Diego</t>
        </is>
      </c>
      <c r="E41" t="inlineStr">
        <is>
          <t>Orgânico</t>
        </is>
      </c>
      <c r="F41" t="inlineStr">
        <is>
          <t>(orgânico)</t>
        </is>
      </c>
      <c r="G41" t="inlineStr">
        <is>
          <t>Perdido</t>
        </is>
      </c>
      <c r="H41" s="29" t="n">
        <v>5150</v>
      </c>
    </row>
    <row r="42">
      <c r="A42" s="27" t="n">
        <v>46164</v>
      </c>
      <c r="B42" s="28">
        <f>IF(A42="","",DATE(YEAR(A42),MONTH(A42),1))</f>
        <v/>
      </c>
      <c r="C42" t="inlineStr">
        <is>
          <t>Cliente 041</t>
        </is>
      </c>
      <c r="D42" t="inlineStr">
        <is>
          <t>Ana</t>
        </is>
      </c>
      <c r="E42" t="inlineStr">
        <is>
          <t>Orgânico</t>
        </is>
      </c>
      <c r="F42" t="inlineStr">
        <is>
          <t>(orgânico)</t>
        </is>
      </c>
      <c r="G42" t="inlineStr">
        <is>
          <t>Perdido</t>
        </is>
      </c>
      <c r="H42" s="29" t="n">
        <v>6000</v>
      </c>
    </row>
    <row r="43">
      <c r="A43" s="27" t="n">
        <v>46160</v>
      </c>
      <c r="B43" s="28">
        <f>IF(A43="","",DATE(YEAR(A43),MONTH(A43),1))</f>
        <v/>
      </c>
      <c r="C43" t="inlineStr">
        <is>
          <t>Cliente 042</t>
        </is>
      </c>
      <c r="D43" t="inlineStr">
        <is>
          <t>Ana</t>
        </is>
      </c>
      <c r="E43" t="inlineStr">
        <is>
          <t>Meta Ads</t>
        </is>
      </c>
      <c r="F43" t="inlineStr">
        <is>
          <t>[Meta] Prospecção</t>
        </is>
      </c>
      <c r="G43" t="inlineStr">
        <is>
          <t>Perdido</t>
        </is>
      </c>
      <c r="H43" s="29" t="n">
        <v>4300</v>
      </c>
    </row>
    <row r="44">
      <c r="A44" s="27" t="n">
        <v>46154</v>
      </c>
      <c r="B44" s="28">
        <f>IF(A44="","",DATE(YEAR(A44),MONTH(A44),1))</f>
        <v/>
      </c>
      <c r="C44" t="inlineStr">
        <is>
          <t>Cliente 043</t>
        </is>
      </c>
      <c r="D44" t="inlineStr">
        <is>
          <t>Ana</t>
        </is>
      </c>
      <c r="E44" t="inlineStr">
        <is>
          <t>Meta Ads</t>
        </is>
      </c>
      <c r="F44" t="inlineStr">
        <is>
          <t>[Meta] Remarketing</t>
        </is>
      </c>
      <c r="G44" t="inlineStr">
        <is>
          <t>Perdido</t>
        </is>
      </c>
      <c r="H44" s="29" t="n">
        <v>3700</v>
      </c>
    </row>
    <row r="45">
      <c r="A45" s="27" t="n">
        <v>46164</v>
      </c>
      <c r="B45" s="28">
        <f>IF(A45="","",DATE(YEAR(A45),MONTH(A45),1))</f>
        <v/>
      </c>
      <c r="C45" t="inlineStr">
        <is>
          <t>Cliente 044</t>
        </is>
      </c>
      <c r="D45" t="inlineStr">
        <is>
          <t>Ana</t>
        </is>
      </c>
      <c r="E45" t="inlineStr">
        <is>
          <t>Meta Ads</t>
        </is>
      </c>
      <c r="F45" t="inlineStr">
        <is>
          <t>[Meta] Prospecção</t>
        </is>
      </c>
      <c r="G45" t="inlineStr">
        <is>
          <t>Perdido</t>
        </is>
      </c>
      <c r="H45" s="29" t="n">
        <v>2500</v>
      </c>
    </row>
    <row r="46">
      <c r="A46" s="27" t="n">
        <v>46166</v>
      </c>
      <c r="B46" s="28">
        <f>IF(A46="","",DATE(YEAR(A46),MONTH(A46),1))</f>
        <v/>
      </c>
      <c r="C46" t="inlineStr">
        <is>
          <t>Cliente 045</t>
        </is>
      </c>
      <c r="D46" t="inlineStr">
        <is>
          <t>Carla</t>
        </is>
      </c>
      <c r="E46" t="inlineStr">
        <is>
          <t>Google Ads</t>
        </is>
      </c>
      <c r="F46" t="inlineStr">
        <is>
          <t>[Google] Pesquisa Serviço</t>
        </is>
      </c>
      <c r="G46" t="inlineStr">
        <is>
          <t>Perdido</t>
        </is>
      </c>
      <c r="H46" s="29" t="n">
        <v>4500</v>
      </c>
    </row>
    <row r="47">
      <c r="A47" s="27" t="n">
        <v>46151</v>
      </c>
      <c r="B47" s="28">
        <f>IF(A47="","",DATE(YEAR(A47),MONTH(A47),1))</f>
        <v/>
      </c>
      <c r="C47" t="inlineStr">
        <is>
          <t>Cliente 046</t>
        </is>
      </c>
      <c r="D47" t="inlineStr">
        <is>
          <t>Diego</t>
        </is>
      </c>
      <c r="E47" t="inlineStr">
        <is>
          <t>WhatsApp</t>
        </is>
      </c>
      <c r="F47" t="inlineStr">
        <is>
          <t>(whatsapp)</t>
        </is>
      </c>
      <c r="G47" t="inlineStr">
        <is>
          <t>Perdido</t>
        </is>
      </c>
      <c r="H47" s="29" t="n">
        <v>5350</v>
      </c>
    </row>
    <row r="48">
      <c r="A48" s="27" t="n">
        <v>46144</v>
      </c>
      <c r="B48" s="28">
        <f>IF(A48="","",DATE(YEAR(A48),MONTH(A48),1))</f>
        <v/>
      </c>
      <c r="C48" t="inlineStr">
        <is>
          <t>Cliente 047</t>
        </is>
      </c>
      <c r="D48" t="inlineStr">
        <is>
          <t>Diego</t>
        </is>
      </c>
      <c r="E48" t="inlineStr">
        <is>
          <t>Meta Ads</t>
        </is>
      </c>
      <c r="F48" t="inlineStr">
        <is>
          <t>[Meta] Remarketing</t>
        </is>
      </c>
      <c r="G48" t="inlineStr">
        <is>
          <t>Proposta</t>
        </is>
      </c>
      <c r="H48" s="29" t="n">
        <v>4950</v>
      </c>
    </row>
    <row r="49">
      <c r="A49" s="27" t="n">
        <v>46160</v>
      </c>
      <c r="B49" s="28">
        <f>IF(A49="","",DATE(YEAR(A49),MONTH(A49),1))</f>
        <v/>
      </c>
      <c r="C49" t="inlineStr">
        <is>
          <t>Cliente 048</t>
        </is>
      </c>
      <c r="D49" t="inlineStr">
        <is>
          <t>Bruno</t>
        </is>
      </c>
      <c r="E49" t="inlineStr">
        <is>
          <t>Meta Ads</t>
        </is>
      </c>
      <c r="F49" t="inlineStr">
        <is>
          <t>[Meta] Prospecção</t>
        </is>
      </c>
      <c r="G49" t="inlineStr">
        <is>
          <t>Ganho</t>
        </is>
      </c>
      <c r="H49" s="29" t="n">
        <v>4100</v>
      </c>
    </row>
    <row r="50">
      <c r="A50" s="27" t="n">
        <v>46192</v>
      </c>
      <c r="B50" s="28">
        <f>IF(A50="","",DATE(YEAR(A50),MONTH(A50),1))</f>
        <v/>
      </c>
      <c r="C50" t="inlineStr">
        <is>
          <t>Cliente 049</t>
        </is>
      </c>
      <c r="D50" t="inlineStr">
        <is>
          <t>Ana</t>
        </is>
      </c>
      <c r="E50" t="inlineStr">
        <is>
          <t>Google Ads</t>
        </is>
      </c>
      <c r="F50" t="inlineStr">
        <is>
          <t>[Google] Pesquisa Serviço</t>
        </is>
      </c>
      <c r="G50" t="inlineStr">
        <is>
          <t>Perdido</t>
        </is>
      </c>
      <c r="H50" s="29" t="n">
        <v>3200</v>
      </c>
    </row>
    <row r="51">
      <c r="A51" s="27" t="n">
        <v>46180</v>
      </c>
      <c r="B51" s="28">
        <f>IF(A51="","",DATE(YEAR(A51),MONTH(A51),1))</f>
        <v/>
      </c>
      <c r="C51" t="inlineStr">
        <is>
          <t>Cliente 050</t>
        </is>
      </c>
      <c r="D51" t="inlineStr">
        <is>
          <t>Diego</t>
        </is>
      </c>
      <c r="E51" t="inlineStr">
        <is>
          <t>Orgânico</t>
        </is>
      </c>
      <c r="F51" t="inlineStr">
        <is>
          <t>(orgânico)</t>
        </is>
      </c>
      <c r="G51" t="inlineStr">
        <is>
          <t>Perdido</t>
        </is>
      </c>
      <c r="H51" s="29" t="n">
        <v>6800</v>
      </c>
    </row>
    <row r="52">
      <c r="A52" s="27" t="n">
        <v>46181</v>
      </c>
      <c r="B52" s="28">
        <f>IF(A52="","",DATE(YEAR(A52),MONTH(A52),1))</f>
        <v/>
      </c>
      <c r="C52" t="inlineStr">
        <is>
          <t>Cliente 051</t>
        </is>
      </c>
      <c r="D52" t="inlineStr">
        <is>
          <t>Carla</t>
        </is>
      </c>
      <c r="E52" t="inlineStr">
        <is>
          <t>Indicação</t>
        </is>
      </c>
      <c r="F52" t="inlineStr">
        <is>
          <t>(indicação)</t>
        </is>
      </c>
      <c r="G52" t="inlineStr">
        <is>
          <t>Perdido</t>
        </is>
      </c>
      <c r="H52" s="29" t="n">
        <v>4400</v>
      </c>
    </row>
    <row r="53">
      <c r="A53" s="27" t="n">
        <v>46199</v>
      </c>
      <c r="B53" s="28">
        <f>IF(A53="","",DATE(YEAR(A53),MONTH(A53),1))</f>
        <v/>
      </c>
      <c r="C53" t="inlineStr">
        <is>
          <t>Cliente 052</t>
        </is>
      </c>
      <c r="D53" t="inlineStr">
        <is>
          <t>Carla</t>
        </is>
      </c>
      <c r="E53" t="inlineStr">
        <is>
          <t>Orgânico</t>
        </is>
      </c>
      <c r="F53" t="inlineStr">
        <is>
          <t>(orgânico)</t>
        </is>
      </c>
      <c r="G53" t="inlineStr">
        <is>
          <t>Perdido</t>
        </is>
      </c>
      <c r="H53" s="29" t="n">
        <v>4000</v>
      </c>
    </row>
    <row r="54">
      <c r="A54" s="27" t="n">
        <v>46199</v>
      </c>
      <c r="B54" s="28">
        <f>IF(A54="","",DATE(YEAR(A54),MONTH(A54),1))</f>
        <v/>
      </c>
      <c r="C54" t="inlineStr">
        <is>
          <t>Cliente 053</t>
        </is>
      </c>
      <c r="D54" t="inlineStr">
        <is>
          <t>Diego</t>
        </is>
      </c>
      <c r="E54" t="inlineStr">
        <is>
          <t>Orgânico</t>
        </is>
      </c>
      <c r="F54" t="inlineStr">
        <is>
          <t>(orgânico)</t>
        </is>
      </c>
      <c r="G54" t="inlineStr">
        <is>
          <t>Perdido</t>
        </is>
      </c>
      <c r="H54" s="29" t="n">
        <v>4800</v>
      </c>
    </row>
    <row r="55">
      <c r="A55" s="27" t="n">
        <v>46183</v>
      </c>
      <c r="B55" s="28">
        <f>IF(A55="","",DATE(YEAR(A55),MONTH(A55),1))</f>
        <v/>
      </c>
      <c r="C55" t="inlineStr">
        <is>
          <t>Cliente 054</t>
        </is>
      </c>
      <c r="D55" t="inlineStr">
        <is>
          <t>Ana</t>
        </is>
      </c>
      <c r="E55" t="inlineStr">
        <is>
          <t>Indicação</t>
        </is>
      </c>
      <c r="F55" t="inlineStr">
        <is>
          <t>(indicação)</t>
        </is>
      </c>
      <c r="G55" t="inlineStr">
        <is>
          <t>Perdido</t>
        </is>
      </c>
      <c r="H55" s="29" t="n">
        <v>3500</v>
      </c>
    </row>
    <row r="56">
      <c r="A56" s="27" t="n">
        <v>46186</v>
      </c>
      <c r="B56" s="28">
        <f>IF(A56="","",DATE(YEAR(A56),MONTH(A56),1))</f>
        <v/>
      </c>
      <c r="C56" t="inlineStr">
        <is>
          <t>Cliente 055</t>
        </is>
      </c>
      <c r="D56" t="inlineStr">
        <is>
          <t>Carla</t>
        </is>
      </c>
      <c r="E56" t="inlineStr">
        <is>
          <t>Meta Ads</t>
        </is>
      </c>
      <c r="F56" t="inlineStr">
        <is>
          <t>[Meta] Prospecção</t>
        </is>
      </c>
      <c r="G56" t="inlineStr">
        <is>
          <t>Perdido</t>
        </is>
      </c>
      <c r="H56" s="29" t="n">
        <v>3300</v>
      </c>
    </row>
    <row r="57">
      <c r="A57" s="27" t="n">
        <v>46177</v>
      </c>
      <c r="B57" s="28">
        <f>IF(A57="","",DATE(YEAR(A57),MONTH(A57),1))</f>
        <v/>
      </c>
      <c r="C57" t="inlineStr">
        <is>
          <t>Cliente 056</t>
        </is>
      </c>
      <c r="D57" t="inlineStr">
        <is>
          <t>Carla</t>
        </is>
      </c>
      <c r="E57" t="inlineStr">
        <is>
          <t>Indicação</t>
        </is>
      </c>
      <c r="F57" t="inlineStr">
        <is>
          <t>(indicação)</t>
        </is>
      </c>
      <c r="G57" t="inlineStr">
        <is>
          <t>Ganho</t>
        </is>
      </c>
      <c r="H57" s="29" t="n">
        <v>5450</v>
      </c>
    </row>
    <row r="58">
      <c r="A58" s="27" t="n">
        <v>46177</v>
      </c>
      <c r="B58" s="28">
        <f>IF(A58="","",DATE(YEAR(A58),MONTH(A58),1))</f>
        <v/>
      </c>
      <c r="C58" t="inlineStr">
        <is>
          <t>Cliente 057</t>
        </is>
      </c>
      <c r="D58" t="inlineStr">
        <is>
          <t>Ana</t>
        </is>
      </c>
      <c r="E58" t="inlineStr">
        <is>
          <t>Google Ads</t>
        </is>
      </c>
      <c r="F58" t="inlineStr">
        <is>
          <t>[Google] Pesquisa Serviço</t>
        </is>
      </c>
      <c r="G58" t="inlineStr">
        <is>
          <t>Perdido</t>
        </is>
      </c>
      <c r="H58" s="29" t="n">
        <v>1200</v>
      </c>
    </row>
    <row r="59">
      <c r="A59" s="27" t="n">
        <v>46192</v>
      </c>
      <c r="B59" s="28">
        <f>IF(A59="","",DATE(YEAR(A59),MONTH(A59),1))</f>
        <v/>
      </c>
      <c r="C59" t="inlineStr">
        <is>
          <t>Cliente 058</t>
        </is>
      </c>
      <c r="D59" t="inlineStr">
        <is>
          <t>Diego</t>
        </is>
      </c>
      <c r="E59" t="inlineStr">
        <is>
          <t>Meta Ads</t>
        </is>
      </c>
      <c r="F59" t="inlineStr">
        <is>
          <t>[Meta] Prospecção</t>
        </is>
      </c>
      <c r="G59" t="inlineStr">
        <is>
          <t>Ganho</t>
        </is>
      </c>
      <c r="H59" s="29" t="n">
        <v>5650</v>
      </c>
    </row>
    <row r="60">
      <c r="A60" s="27" t="n">
        <v>46190</v>
      </c>
      <c r="B60" s="28">
        <f>IF(A60="","",DATE(YEAR(A60),MONTH(A60),1))</f>
        <v/>
      </c>
      <c r="C60" t="inlineStr">
        <is>
          <t>Cliente 059</t>
        </is>
      </c>
      <c r="D60" t="inlineStr">
        <is>
          <t>Bruno</t>
        </is>
      </c>
      <c r="E60" t="inlineStr">
        <is>
          <t>WhatsApp</t>
        </is>
      </c>
      <c r="F60" t="inlineStr">
        <is>
          <t>(whatsapp)</t>
        </is>
      </c>
      <c r="G60" t="inlineStr">
        <is>
          <t>Proposta</t>
        </is>
      </c>
      <c r="H60" s="29" t="n">
        <v>6200</v>
      </c>
    </row>
    <row r="61">
      <c r="A61" s="27" t="n">
        <v>46187</v>
      </c>
      <c r="B61" s="28">
        <f>IF(A61="","",DATE(YEAR(A61),MONTH(A61),1))</f>
        <v/>
      </c>
      <c r="C61" t="inlineStr">
        <is>
          <t>Cliente 060</t>
        </is>
      </c>
      <c r="D61" t="inlineStr">
        <is>
          <t>Carla</t>
        </is>
      </c>
      <c r="E61" t="inlineStr">
        <is>
          <t>Meta Ads</t>
        </is>
      </c>
      <c r="F61" t="inlineStr">
        <is>
          <t>[Meta] Prospecção</t>
        </is>
      </c>
      <c r="G61" t="inlineStr">
        <is>
          <t>Perdido</t>
        </is>
      </c>
      <c r="H61" s="29" t="n">
        <v>3400</v>
      </c>
    </row>
    <row r="62">
      <c r="A62" s="27" t="n">
        <v>46197</v>
      </c>
      <c r="B62" s="28">
        <f>IF(A62="","",DATE(YEAR(A62),MONTH(A62),1))</f>
        <v/>
      </c>
      <c r="C62" t="inlineStr">
        <is>
          <t>Cliente 061</t>
        </is>
      </c>
      <c r="D62" t="inlineStr">
        <is>
          <t>Carla</t>
        </is>
      </c>
      <c r="E62" t="inlineStr">
        <is>
          <t>WhatsApp</t>
        </is>
      </c>
      <c r="F62" t="inlineStr">
        <is>
          <t>(whatsapp)</t>
        </is>
      </c>
      <c r="G62" t="inlineStr">
        <is>
          <t>Proposta</t>
        </is>
      </c>
      <c r="H62" s="29" t="n">
        <v>3100</v>
      </c>
    </row>
    <row r="63">
      <c r="A63" s="27" t="n">
        <v>46180</v>
      </c>
      <c r="B63" s="28">
        <f>IF(A63="","",DATE(YEAR(A63),MONTH(A63),1))</f>
        <v/>
      </c>
      <c r="C63" t="inlineStr">
        <is>
          <t>Cliente 062</t>
        </is>
      </c>
      <c r="D63" t="inlineStr">
        <is>
          <t>Bruno</t>
        </is>
      </c>
      <c r="E63" t="inlineStr">
        <is>
          <t>Google Ads</t>
        </is>
      </c>
      <c r="F63" t="inlineStr">
        <is>
          <t>[Google] Pesquisa Serviço</t>
        </is>
      </c>
      <c r="G63" t="inlineStr">
        <is>
          <t>Proposta</t>
        </is>
      </c>
      <c r="H63" s="29" t="n">
        <v>4900</v>
      </c>
    </row>
    <row r="64">
      <c r="A64" s="27" t="n">
        <v>46186</v>
      </c>
      <c r="B64" s="28">
        <f>IF(A64="","",DATE(YEAR(A64),MONTH(A64),1))</f>
        <v/>
      </c>
      <c r="C64" t="inlineStr">
        <is>
          <t>Cliente 063</t>
        </is>
      </c>
      <c r="D64" t="inlineStr">
        <is>
          <t>Carla</t>
        </is>
      </c>
      <c r="E64" t="inlineStr">
        <is>
          <t>Google Ads</t>
        </is>
      </c>
      <c r="F64" t="inlineStr">
        <is>
          <t>[Google] Pesquisa Serviço</t>
        </is>
      </c>
      <c r="G64" t="inlineStr">
        <is>
          <t>Ganho</t>
        </is>
      </c>
      <c r="H64" s="29" t="n">
        <v>3900</v>
      </c>
    </row>
    <row r="65">
      <c r="A65" s="27" t="n">
        <v>46188</v>
      </c>
      <c r="B65" s="28">
        <f>IF(A65="","",DATE(YEAR(A65),MONTH(A65),1))</f>
        <v/>
      </c>
      <c r="C65" t="inlineStr">
        <is>
          <t>Cliente 064</t>
        </is>
      </c>
      <c r="D65" t="inlineStr">
        <is>
          <t>Diego</t>
        </is>
      </c>
      <c r="E65" t="inlineStr">
        <is>
          <t>Google Ads</t>
        </is>
      </c>
      <c r="F65" t="inlineStr">
        <is>
          <t>[Google] Pesquisa Marca</t>
        </is>
      </c>
      <c r="G65" t="inlineStr">
        <is>
          <t>Ganho</t>
        </is>
      </c>
      <c r="H65" s="29" t="n">
        <v>5550</v>
      </c>
    </row>
    <row r="66">
      <c r="A66" s="27" t="n">
        <v>46195</v>
      </c>
      <c r="B66" s="28">
        <f>IF(A66="","",DATE(YEAR(A66),MONTH(A66),1))</f>
        <v/>
      </c>
      <c r="C66" t="inlineStr">
        <is>
          <t>Cliente 065</t>
        </is>
      </c>
      <c r="D66" t="inlineStr">
        <is>
          <t>Bruno</t>
        </is>
      </c>
      <c r="E66" t="inlineStr">
        <is>
          <t>Meta Ads</t>
        </is>
      </c>
      <c r="F66" t="inlineStr">
        <is>
          <t>[Meta] Remarketing</t>
        </is>
      </c>
      <c r="G66" t="inlineStr">
        <is>
          <t>Proposta</t>
        </is>
      </c>
      <c r="H66" s="29" t="n">
        <v>3800</v>
      </c>
    </row>
    <row r="67">
      <c r="A67" s="27" t="n">
        <v>46181</v>
      </c>
      <c r="B67" s="28">
        <f>IF(A67="","",DATE(YEAR(A67),MONTH(A67),1))</f>
        <v/>
      </c>
      <c r="C67" t="inlineStr">
        <is>
          <t>Cliente 066</t>
        </is>
      </c>
      <c r="D67" t="inlineStr">
        <is>
          <t>Ana</t>
        </is>
      </c>
      <c r="E67" t="inlineStr">
        <is>
          <t>Indicação</t>
        </is>
      </c>
      <c r="F67" t="inlineStr">
        <is>
          <t>(indicação)</t>
        </is>
      </c>
      <c r="G67" t="inlineStr">
        <is>
          <t>Ganho</t>
        </is>
      </c>
      <c r="H67" s="29" t="n">
        <v>3800</v>
      </c>
    </row>
    <row r="68">
      <c r="A68" s="27" t="n">
        <v>46189</v>
      </c>
      <c r="B68" s="28">
        <f>IF(A68="","",DATE(YEAR(A68),MONTH(A68),1))</f>
        <v/>
      </c>
      <c r="C68" t="inlineStr">
        <is>
          <t>Cliente 067</t>
        </is>
      </c>
      <c r="D68" t="inlineStr">
        <is>
          <t>Bruno</t>
        </is>
      </c>
      <c r="E68" t="inlineStr">
        <is>
          <t>Google Ads</t>
        </is>
      </c>
      <c r="F68" t="inlineStr">
        <is>
          <t>[Google] Pesquisa Serviço</t>
        </is>
      </c>
      <c r="G68" t="inlineStr">
        <is>
          <t>Perdido</t>
        </is>
      </c>
      <c r="H68" s="29" t="n">
        <v>2650</v>
      </c>
    </row>
    <row r="69">
      <c r="A69" s="27" t="n">
        <v>46189</v>
      </c>
      <c r="B69" s="28">
        <f>IF(A69="","",DATE(YEAR(A69),MONTH(A69),1))</f>
        <v/>
      </c>
      <c r="C69" t="inlineStr">
        <is>
          <t>Cliente 068</t>
        </is>
      </c>
      <c r="D69" t="inlineStr">
        <is>
          <t>Ana</t>
        </is>
      </c>
      <c r="E69" t="inlineStr">
        <is>
          <t>Google Ads</t>
        </is>
      </c>
      <c r="F69" t="inlineStr">
        <is>
          <t>[Google] Pesquisa Marca</t>
        </is>
      </c>
      <c r="G69" t="inlineStr">
        <is>
          <t>Ganho</t>
        </is>
      </c>
      <c r="H69" s="29" t="n">
        <v>5150</v>
      </c>
    </row>
    <row r="70">
      <c r="A70" s="27" t="n">
        <v>46198</v>
      </c>
      <c r="B70" s="28">
        <f>IF(A70="","",DATE(YEAR(A70),MONTH(A70),1))</f>
        <v/>
      </c>
      <c r="C70" t="inlineStr">
        <is>
          <t>Cliente 069</t>
        </is>
      </c>
      <c r="D70" t="inlineStr">
        <is>
          <t>Ana</t>
        </is>
      </c>
      <c r="E70" t="inlineStr">
        <is>
          <t>Google Ads</t>
        </is>
      </c>
      <c r="F70" t="inlineStr">
        <is>
          <t>[Google] Pesquisa Marca</t>
        </is>
      </c>
      <c r="G70" t="inlineStr">
        <is>
          <t>Ganho</t>
        </is>
      </c>
      <c r="H70" s="29" t="n">
        <v>5700</v>
      </c>
    </row>
    <row r="71">
      <c r="A71" s="27" t="n">
        <v>46201</v>
      </c>
      <c r="B71" s="28">
        <f>IF(A71="","",DATE(YEAR(A71),MONTH(A71),1))</f>
        <v/>
      </c>
      <c r="C71" t="inlineStr">
        <is>
          <t>Cliente 070</t>
        </is>
      </c>
      <c r="D71" t="inlineStr">
        <is>
          <t>Diego</t>
        </is>
      </c>
      <c r="E71" t="inlineStr">
        <is>
          <t>Meta Ads</t>
        </is>
      </c>
      <c r="F71" t="inlineStr">
        <is>
          <t>[Meta] Remarketing</t>
        </is>
      </c>
      <c r="G71" t="inlineStr">
        <is>
          <t>Ganho</t>
        </is>
      </c>
      <c r="H71" s="29" t="n">
        <v>3800</v>
      </c>
    </row>
    <row r="72">
      <c r="A72" s="27" t="n">
        <v>46198</v>
      </c>
      <c r="B72" s="28">
        <f>IF(A72="","",DATE(YEAR(A72),MONTH(A72),1))</f>
        <v/>
      </c>
      <c r="C72" t="inlineStr">
        <is>
          <t>Cliente 071</t>
        </is>
      </c>
      <c r="D72" t="inlineStr">
        <is>
          <t>Diego</t>
        </is>
      </c>
      <c r="E72" t="inlineStr">
        <is>
          <t>Indicação</t>
        </is>
      </c>
      <c r="F72" t="inlineStr">
        <is>
          <t>(indicação)</t>
        </is>
      </c>
      <c r="G72" t="inlineStr">
        <is>
          <t>Proposta</t>
        </is>
      </c>
      <c r="H72" s="29" t="n">
        <v>5250</v>
      </c>
    </row>
    <row r="73">
      <c r="A73" s="27" t="n">
        <v>46197</v>
      </c>
      <c r="B73" s="28">
        <f>IF(A73="","",DATE(YEAR(A73),MONTH(A73),1))</f>
        <v/>
      </c>
      <c r="C73" t="inlineStr">
        <is>
          <t>Cliente 072</t>
        </is>
      </c>
      <c r="D73" t="inlineStr">
        <is>
          <t>Carla</t>
        </is>
      </c>
      <c r="E73" t="inlineStr">
        <is>
          <t>Indicação</t>
        </is>
      </c>
      <c r="F73" t="inlineStr">
        <is>
          <t>(indicação)</t>
        </is>
      </c>
      <c r="G73" t="inlineStr">
        <is>
          <t>Perdido</t>
        </is>
      </c>
      <c r="H73" s="29" t="n">
        <v>3350</v>
      </c>
    </row>
    <row r="74">
      <c r="A74" s="27" t="n">
        <v>46194</v>
      </c>
      <c r="B74" s="28">
        <f>IF(A74="","",DATE(YEAR(A74),MONTH(A74),1))</f>
        <v/>
      </c>
      <c r="C74" t="inlineStr">
        <is>
          <t>Cliente 073</t>
        </is>
      </c>
      <c r="D74" t="inlineStr">
        <is>
          <t>Carla</t>
        </is>
      </c>
      <c r="E74" t="inlineStr">
        <is>
          <t>Meta Ads</t>
        </is>
      </c>
      <c r="F74" t="inlineStr">
        <is>
          <t>[Meta] Prospecção</t>
        </is>
      </c>
      <c r="G74" t="inlineStr">
        <is>
          <t>Proposta</t>
        </is>
      </c>
      <c r="H74" s="29" t="n">
        <v>3950</v>
      </c>
    </row>
    <row r="75">
      <c r="A75" s="27" t="n">
        <v>46178</v>
      </c>
      <c r="B75" s="28">
        <f>IF(A75="","",DATE(YEAR(A75),MONTH(A75),1))</f>
        <v/>
      </c>
      <c r="C75" t="inlineStr">
        <is>
          <t>Cliente 074</t>
        </is>
      </c>
      <c r="D75" t="inlineStr">
        <is>
          <t>Bruno</t>
        </is>
      </c>
      <c r="E75" t="inlineStr">
        <is>
          <t>Meta Ads</t>
        </is>
      </c>
      <c r="F75" t="inlineStr">
        <is>
          <t>[Meta] Prospecção</t>
        </is>
      </c>
      <c r="G75" t="inlineStr">
        <is>
          <t>Perdido</t>
        </is>
      </c>
      <c r="H75" s="29" t="n">
        <v>5200</v>
      </c>
    </row>
    <row r="76">
      <c r="A76" s="27" t="n">
        <v>46187</v>
      </c>
      <c r="B76" s="28">
        <f>IF(A76="","",DATE(YEAR(A76),MONTH(A76),1))</f>
        <v/>
      </c>
      <c r="C76" t="inlineStr">
        <is>
          <t>Cliente 075</t>
        </is>
      </c>
      <c r="D76" t="inlineStr">
        <is>
          <t>Diego</t>
        </is>
      </c>
      <c r="E76" t="inlineStr">
        <is>
          <t>Google Ads</t>
        </is>
      </c>
      <c r="F76" t="inlineStr">
        <is>
          <t>[Google] Pesquisa Marca</t>
        </is>
      </c>
      <c r="G76" t="inlineStr">
        <is>
          <t>Perdido</t>
        </is>
      </c>
      <c r="H76" s="29" t="n">
        <v>6450</v>
      </c>
    </row>
    <row r="77">
      <c r="A77" s="27" t="n">
        <v>46201</v>
      </c>
      <c r="B77" s="28">
        <f>IF(A77="","",DATE(YEAR(A77),MONTH(A77),1))</f>
        <v/>
      </c>
      <c r="C77" t="inlineStr">
        <is>
          <t>Cliente 076</t>
        </is>
      </c>
      <c r="D77" t="inlineStr">
        <is>
          <t>Ana</t>
        </is>
      </c>
      <c r="E77" t="inlineStr">
        <is>
          <t>Indicação</t>
        </is>
      </c>
      <c r="F77" t="inlineStr">
        <is>
          <t>(indicação)</t>
        </is>
      </c>
      <c r="G77" t="inlineStr">
        <is>
          <t>Perdido</t>
        </is>
      </c>
      <c r="H77" s="29" t="n">
        <v>5150</v>
      </c>
    </row>
    <row r="78">
      <c r="A78" s="27" t="n">
        <v>46228</v>
      </c>
      <c r="B78" s="28">
        <f>IF(A78="","",DATE(YEAR(A78),MONTH(A78),1))</f>
        <v/>
      </c>
      <c r="C78" t="inlineStr">
        <is>
          <t>Cliente 077</t>
        </is>
      </c>
      <c r="D78" t="inlineStr">
        <is>
          <t>Bruno</t>
        </is>
      </c>
      <c r="E78" t="inlineStr">
        <is>
          <t>Google Ads</t>
        </is>
      </c>
      <c r="F78" t="inlineStr">
        <is>
          <t>[Google] Pesquisa Serviço</t>
        </is>
      </c>
      <c r="G78" t="inlineStr">
        <is>
          <t>Perdido</t>
        </is>
      </c>
      <c r="H78" s="29" t="n">
        <v>2150</v>
      </c>
    </row>
    <row r="79">
      <c r="A79" s="27" t="n">
        <v>46211</v>
      </c>
      <c r="B79" s="28">
        <f>IF(A79="","",DATE(YEAR(A79),MONTH(A79),1))</f>
        <v/>
      </c>
      <c r="C79" t="inlineStr">
        <is>
          <t>Cliente 078</t>
        </is>
      </c>
      <c r="D79" t="inlineStr">
        <is>
          <t>Carla</t>
        </is>
      </c>
      <c r="E79" t="inlineStr">
        <is>
          <t>Meta Ads</t>
        </is>
      </c>
      <c r="F79" t="inlineStr">
        <is>
          <t>[Meta] Remarketing</t>
        </is>
      </c>
      <c r="G79" t="inlineStr">
        <is>
          <t>Perdido</t>
        </is>
      </c>
      <c r="H79" s="29" t="n">
        <v>3700</v>
      </c>
    </row>
    <row r="80">
      <c r="A80" s="27" t="n">
        <v>46227</v>
      </c>
      <c r="B80" s="28">
        <f>IF(A80="","",DATE(YEAR(A80),MONTH(A80),1))</f>
        <v/>
      </c>
      <c r="C80" t="inlineStr">
        <is>
          <t>Cliente 079</t>
        </is>
      </c>
      <c r="D80" t="inlineStr">
        <is>
          <t>Diego</t>
        </is>
      </c>
      <c r="E80" t="inlineStr">
        <is>
          <t>Meta Ads</t>
        </is>
      </c>
      <c r="F80" t="inlineStr">
        <is>
          <t>[Meta] Prospecção</t>
        </is>
      </c>
      <c r="G80" t="inlineStr">
        <is>
          <t>Perdido</t>
        </is>
      </c>
      <c r="H80" s="29" t="n">
        <v>5800</v>
      </c>
    </row>
    <row r="81">
      <c r="A81" s="27" t="n">
        <v>46206</v>
      </c>
      <c r="B81" s="28">
        <f>IF(A81="","",DATE(YEAR(A81),MONTH(A81),1))</f>
        <v/>
      </c>
      <c r="C81" t="inlineStr">
        <is>
          <t>Cliente 080</t>
        </is>
      </c>
      <c r="D81" t="inlineStr">
        <is>
          <t>Diego</t>
        </is>
      </c>
      <c r="E81" t="inlineStr">
        <is>
          <t>Orgânico</t>
        </is>
      </c>
      <c r="F81" t="inlineStr">
        <is>
          <t>(orgânico)</t>
        </is>
      </c>
      <c r="G81" t="inlineStr">
        <is>
          <t>Ganho</t>
        </is>
      </c>
      <c r="H81" s="29" t="n">
        <v>4000</v>
      </c>
    </row>
    <row r="82">
      <c r="A82" s="27" t="n">
        <v>46205</v>
      </c>
      <c r="B82" s="28">
        <f>IF(A82="","",DATE(YEAR(A82),MONTH(A82),1))</f>
        <v/>
      </c>
      <c r="C82" t="inlineStr">
        <is>
          <t>Cliente 081</t>
        </is>
      </c>
      <c r="D82" t="inlineStr">
        <is>
          <t>Diego</t>
        </is>
      </c>
      <c r="E82" t="inlineStr">
        <is>
          <t>Meta Ads</t>
        </is>
      </c>
      <c r="F82" t="inlineStr">
        <is>
          <t>[Meta] Remarketing</t>
        </is>
      </c>
      <c r="G82" t="inlineStr">
        <is>
          <t>Perdido</t>
        </is>
      </c>
      <c r="H82" s="29" t="n">
        <v>3200</v>
      </c>
    </row>
    <row r="83">
      <c r="A83" s="27" t="n">
        <v>46228</v>
      </c>
      <c r="B83" s="28">
        <f>IF(A83="","",DATE(YEAR(A83),MONTH(A83),1))</f>
        <v/>
      </c>
      <c r="C83" t="inlineStr">
        <is>
          <t>Cliente 082</t>
        </is>
      </c>
      <c r="D83" t="inlineStr">
        <is>
          <t>Diego</t>
        </is>
      </c>
      <c r="E83" t="inlineStr">
        <is>
          <t>WhatsApp</t>
        </is>
      </c>
      <c r="F83" t="inlineStr">
        <is>
          <t>(whatsapp)</t>
        </is>
      </c>
      <c r="G83" t="inlineStr">
        <is>
          <t>Perdido</t>
        </is>
      </c>
      <c r="H83" s="29" t="n">
        <v>6150</v>
      </c>
    </row>
    <row r="84">
      <c r="A84" s="27" t="n">
        <v>46227</v>
      </c>
      <c r="B84" s="28">
        <f>IF(A84="","",DATE(YEAR(A84),MONTH(A84),1))</f>
        <v/>
      </c>
      <c r="C84" t="inlineStr">
        <is>
          <t>Cliente 083</t>
        </is>
      </c>
      <c r="D84" t="inlineStr">
        <is>
          <t>Ana</t>
        </is>
      </c>
      <c r="E84" t="inlineStr">
        <is>
          <t>Google Ads</t>
        </is>
      </c>
      <c r="F84" t="inlineStr">
        <is>
          <t>[Google] Pesquisa Marca</t>
        </is>
      </c>
      <c r="G84" t="inlineStr">
        <is>
          <t>Perdido</t>
        </is>
      </c>
      <c r="H84" s="29" t="n">
        <v>4300</v>
      </c>
    </row>
    <row r="85">
      <c r="A85" s="27" t="n">
        <v>46211</v>
      </c>
      <c r="B85" s="28">
        <f>IF(A85="","",DATE(YEAR(A85),MONTH(A85),1))</f>
        <v/>
      </c>
      <c r="C85" t="inlineStr">
        <is>
          <t>Cliente 084</t>
        </is>
      </c>
      <c r="D85" t="inlineStr">
        <is>
          <t>Bruno</t>
        </is>
      </c>
      <c r="E85" t="inlineStr">
        <is>
          <t>Meta Ads</t>
        </is>
      </c>
      <c r="F85" t="inlineStr">
        <is>
          <t>[Meta] Prospecção</t>
        </is>
      </c>
      <c r="G85" t="inlineStr">
        <is>
          <t>Ganho</t>
        </is>
      </c>
      <c r="H85" s="29" t="n">
        <v>4700</v>
      </c>
    </row>
    <row r="86">
      <c r="A86" s="27" t="n">
        <v>46208</v>
      </c>
      <c r="B86" s="28">
        <f>IF(A86="","",DATE(YEAR(A86),MONTH(A86),1))</f>
        <v/>
      </c>
      <c r="C86" t="inlineStr">
        <is>
          <t>Cliente 085</t>
        </is>
      </c>
      <c r="D86" t="inlineStr">
        <is>
          <t>Carla</t>
        </is>
      </c>
      <c r="E86" t="inlineStr">
        <is>
          <t>Google Ads</t>
        </is>
      </c>
      <c r="F86" t="inlineStr">
        <is>
          <t>[Google] Pesquisa Serviço</t>
        </is>
      </c>
      <c r="G86" t="inlineStr">
        <is>
          <t>Ganho</t>
        </is>
      </c>
      <c r="H86" s="29" t="n">
        <v>5600</v>
      </c>
    </row>
    <row r="87">
      <c r="A87" s="27" t="n">
        <v>46209</v>
      </c>
      <c r="B87" s="28">
        <f>IF(A87="","",DATE(YEAR(A87),MONTH(A87),1))</f>
        <v/>
      </c>
      <c r="C87" t="inlineStr">
        <is>
          <t>Cliente 086</t>
        </is>
      </c>
      <c r="D87" t="inlineStr">
        <is>
          <t>Ana</t>
        </is>
      </c>
      <c r="E87" t="inlineStr">
        <is>
          <t>Google Ads</t>
        </is>
      </c>
      <c r="F87" t="inlineStr">
        <is>
          <t>[Google] Pesquisa Marca</t>
        </is>
      </c>
      <c r="G87" t="inlineStr">
        <is>
          <t>Proposta</t>
        </is>
      </c>
      <c r="H87" s="29" t="n">
        <v>3750</v>
      </c>
    </row>
    <row r="88">
      <c r="A88" s="27" t="n">
        <v>46213</v>
      </c>
      <c r="B88" s="28">
        <f>IF(A88="","",DATE(YEAR(A88),MONTH(A88),1))</f>
        <v/>
      </c>
      <c r="C88" t="inlineStr">
        <is>
          <t>Cliente 087</t>
        </is>
      </c>
      <c r="D88" t="inlineStr">
        <is>
          <t>Diego</t>
        </is>
      </c>
      <c r="E88" t="inlineStr">
        <is>
          <t>Meta Ads</t>
        </is>
      </c>
      <c r="F88" t="inlineStr">
        <is>
          <t>[Meta] Remarketing</t>
        </is>
      </c>
      <c r="G88" t="inlineStr">
        <is>
          <t>Ganho</t>
        </is>
      </c>
      <c r="H88" s="29" t="n">
        <v>3450</v>
      </c>
    </row>
    <row r="89">
      <c r="A89" s="27" t="n">
        <v>46226</v>
      </c>
      <c r="B89" s="28">
        <f>IF(A89="","",DATE(YEAR(A89),MONTH(A89),1))</f>
        <v/>
      </c>
      <c r="C89" t="inlineStr">
        <is>
          <t>Cliente 088</t>
        </is>
      </c>
      <c r="D89" t="inlineStr">
        <is>
          <t>Bruno</t>
        </is>
      </c>
      <c r="E89" t="inlineStr">
        <is>
          <t>Meta Ads</t>
        </is>
      </c>
      <c r="F89" t="inlineStr">
        <is>
          <t>[Meta] Prospecção</t>
        </is>
      </c>
      <c r="G89" t="inlineStr">
        <is>
          <t>Proposta</t>
        </is>
      </c>
      <c r="H89" s="29" t="n">
        <v>6000</v>
      </c>
    </row>
    <row r="90">
      <c r="A90" s="27" t="n">
        <v>46226</v>
      </c>
      <c r="B90" s="28">
        <f>IF(A90="","",DATE(YEAR(A90),MONTH(A90),1))</f>
        <v/>
      </c>
      <c r="C90" t="inlineStr">
        <is>
          <t>Cliente 089</t>
        </is>
      </c>
      <c r="D90" t="inlineStr">
        <is>
          <t>Ana</t>
        </is>
      </c>
      <c r="E90" t="inlineStr">
        <is>
          <t>Orgânico</t>
        </is>
      </c>
      <c r="F90" t="inlineStr">
        <is>
          <t>(orgânico)</t>
        </is>
      </c>
      <c r="G90" t="inlineStr">
        <is>
          <t>Perdido</t>
        </is>
      </c>
      <c r="H90" s="29" t="n">
        <v>5000</v>
      </c>
    </row>
    <row r="91">
      <c r="A91" s="27" t="n">
        <v>46221</v>
      </c>
      <c r="B91" s="28">
        <f>IF(A91="","",DATE(YEAR(A91),MONTH(A91),1))</f>
        <v/>
      </c>
      <c r="C91" t="inlineStr">
        <is>
          <t>Cliente 090</t>
        </is>
      </c>
      <c r="D91" t="inlineStr">
        <is>
          <t>Carla</t>
        </is>
      </c>
      <c r="E91" t="inlineStr">
        <is>
          <t>Google Ads</t>
        </is>
      </c>
      <c r="F91" t="inlineStr">
        <is>
          <t>[Google] Pesquisa Marca</t>
        </is>
      </c>
      <c r="G91" t="inlineStr">
        <is>
          <t>Perdido</t>
        </is>
      </c>
      <c r="H91" s="29" t="n">
        <v>2000</v>
      </c>
    </row>
    <row r="92">
      <c r="A92" s="27" t="n">
        <v>46231</v>
      </c>
      <c r="B92" s="28">
        <f>IF(A92="","",DATE(YEAR(A92),MONTH(A92),1))</f>
        <v/>
      </c>
      <c r="C92" t="inlineStr">
        <is>
          <t>Cliente 091</t>
        </is>
      </c>
      <c r="D92" t="inlineStr">
        <is>
          <t>Diego</t>
        </is>
      </c>
      <c r="E92" t="inlineStr">
        <is>
          <t>Google Ads</t>
        </is>
      </c>
      <c r="F92" t="inlineStr">
        <is>
          <t>[Google] Pesquisa Marca</t>
        </is>
      </c>
      <c r="G92" t="inlineStr">
        <is>
          <t>Perdido</t>
        </is>
      </c>
      <c r="H92" s="29" t="n">
        <v>6000</v>
      </c>
    </row>
    <row r="93">
      <c r="A93" s="27" t="n">
        <v>46217</v>
      </c>
      <c r="B93" s="28">
        <f>IF(A93="","",DATE(YEAR(A93),MONTH(A93),1))</f>
        <v/>
      </c>
      <c r="C93" t="inlineStr">
        <is>
          <t>Cliente 092</t>
        </is>
      </c>
      <c r="D93" t="inlineStr">
        <is>
          <t>Carla</t>
        </is>
      </c>
      <c r="E93" t="inlineStr">
        <is>
          <t>Meta Ads</t>
        </is>
      </c>
      <c r="F93" t="inlineStr">
        <is>
          <t>[Meta] Remarketing</t>
        </is>
      </c>
      <c r="G93" t="inlineStr">
        <is>
          <t>Proposta</t>
        </is>
      </c>
      <c r="H93" s="29" t="n">
        <v>3750</v>
      </c>
    </row>
    <row r="94">
      <c r="A94" s="27" t="n">
        <v>46218</v>
      </c>
      <c r="B94" s="28">
        <f>IF(A94="","",DATE(YEAR(A94),MONTH(A94),1))</f>
        <v/>
      </c>
      <c r="C94" t="inlineStr">
        <is>
          <t>Cliente 093</t>
        </is>
      </c>
      <c r="D94" t="inlineStr">
        <is>
          <t>Ana</t>
        </is>
      </c>
      <c r="E94" t="inlineStr">
        <is>
          <t>Google Ads</t>
        </is>
      </c>
      <c r="F94" t="inlineStr">
        <is>
          <t>[Google] Pesquisa Serviço</t>
        </is>
      </c>
      <c r="G94" t="inlineStr">
        <is>
          <t>Perdido</t>
        </is>
      </c>
      <c r="H94" s="29" t="n">
        <v>3750</v>
      </c>
    </row>
    <row r="95">
      <c r="A95" s="27" t="n">
        <v>46218</v>
      </c>
      <c r="B95" s="28">
        <f>IF(A95="","",DATE(YEAR(A95),MONTH(A95),1))</f>
        <v/>
      </c>
      <c r="C95" t="inlineStr">
        <is>
          <t>Cliente 094</t>
        </is>
      </c>
      <c r="D95" t="inlineStr">
        <is>
          <t>Diego</t>
        </is>
      </c>
      <c r="E95" t="inlineStr">
        <is>
          <t>Meta Ads</t>
        </is>
      </c>
      <c r="F95" t="inlineStr">
        <is>
          <t>[Meta] Remarketing</t>
        </is>
      </c>
      <c r="G95" t="inlineStr">
        <is>
          <t>Perdido</t>
        </is>
      </c>
      <c r="H95" s="29" t="n">
        <v>5100</v>
      </c>
    </row>
    <row r="96">
      <c r="A96" s="27" t="n">
        <v>46204</v>
      </c>
      <c r="B96" s="28">
        <f>IF(A96="","",DATE(YEAR(A96),MONTH(A96),1))</f>
        <v/>
      </c>
      <c r="C96" t="inlineStr">
        <is>
          <t>Cliente 095</t>
        </is>
      </c>
      <c r="D96" t="inlineStr">
        <is>
          <t>Carla</t>
        </is>
      </c>
      <c r="E96" t="inlineStr">
        <is>
          <t>Google Ads</t>
        </is>
      </c>
      <c r="F96" t="inlineStr">
        <is>
          <t>[Google] Pesquisa Serviço</t>
        </is>
      </c>
      <c r="G96" t="inlineStr">
        <is>
          <t>Perdido</t>
        </is>
      </c>
      <c r="H96" s="29" t="n">
        <v>4750</v>
      </c>
    </row>
    <row r="97">
      <c r="A97" s="27" t="n">
        <v>46223</v>
      </c>
      <c r="B97" s="28">
        <f>IF(A97="","",DATE(YEAR(A97),MONTH(A97),1))</f>
        <v/>
      </c>
      <c r="C97" t="inlineStr">
        <is>
          <t>Cliente 096</t>
        </is>
      </c>
      <c r="D97" t="inlineStr">
        <is>
          <t>Bruno</t>
        </is>
      </c>
      <c r="E97" t="inlineStr">
        <is>
          <t>Orgânico</t>
        </is>
      </c>
      <c r="F97" t="inlineStr">
        <is>
          <t>(orgânico)</t>
        </is>
      </c>
      <c r="G97" t="inlineStr">
        <is>
          <t>Perdido</t>
        </is>
      </c>
      <c r="H97" s="29" t="n">
        <v>6450</v>
      </c>
    </row>
    <row r="98">
      <c r="A98" s="27" t="n">
        <v>46211</v>
      </c>
      <c r="B98" s="28">
        <f>IF(A98="","",DATE(YEAR(A98),MONTH(A98),1))</f>
        <v/>
      </c>
      <c r="C98" t="inlineStr">
        <is>
          <t>Cliente 097</t>
        </is>
      </c>
      <c r="D98" t="inlineStr">
        <is>
          <t>Diego</t>
        </is>
      </c>
      <c r="E98" t="inlineStr">
        <is>
          <t>Orgânico</t>
        </is>
      </c>
      <c r="F98" t="inlineStr">
        <is>
          <t>(orgânico)</t>
        </is>
      </c>
      <c r="G98" t="inlineStr">
        <is>
          <t>Perdido</t>
        </is>
      </c>
      <c r="H98" s="29" t="n">
        <v>3500</v>
      </c>
    </row>
    <row r="99">
      <c r="A99" s="27" t="n">
        <v>46229</v>
      </c>
      <c r="B99" s="28">
        <f>IF(A99="","",DATE(YEAR(A99),MONTH(A99),1))</f>
        <v/>
      </c>
      <c r="C99" t="inlineStr">
        <is>
          <t>Cliente 098</t>
        </is>
      </c>
      <c r="D99" t="inlineStr">
        <is>
          <t>Bruno</t>
        </is>
      </c>
      <c r="E99" t="inlineStr">
        <is>
          <t>Meta Ads</t>
        </is>
      </c>
      <c r="F99" t="inlineStr">
        <is>
          <t>[Meta] Remarketing</t>
        </is>
      </c>
      <c r="G99" t="inlineStr">
        <is>
          <t>Perdido</t>
        </is>
      </c>
      <c r="H99" s="29" t="n">
        <v>2450</v>
      </c>
    </row>
    <row r="100">
      <c r="A100" s="27" t="n">
        <v>46225</v>
      </c>
      <c r="B100" s="28">
        <f>IF(A100="","",DATE(YEAR(A100),MONTH(A100),1))</f>
        <v/>
      </c>
      <c r="C100" t="inlineStr">
        <is>
          <t>Cliente 099</t>
        </is>
      </c>
      <c r="D100" t="inlineStr">
        <is>
          <t>Carla</t>
        </is>
      </c>
      <c r="E100" t="inlineStr">
        <is>
          <t>Google Ads</t>
        </is>
      </c>
      <c r="F100" t="inlineStr">
        <is>
          <t>[Google] Pesquisa Serviço</t>
        </is>
      </c>
      <c r="G100" t="inlineStr">
        <is>
          <t>Perdido</t>
        </is>
      </c>
      <c r="H100" s="29" t="n">
        <v>1750</v>
      </c>
    </row>
    <row r="101">
      <c r="A101" s="27" t="n">
        <v>46226</v>
      </c>
      <c r="B101" s="28">
        <f>IF(A101="","",DATE(YEAR(A101),MONTH(A101),1))</f>
        <v/>
      </c>
      <c r="C101" t="inlineStr">
        <is>
          <t>Cliente 100</t>
        </is>
      </c>
      <c r="D101" t="inlineStr">
        <is>
          <t>Ana</t>
        </is>
      </c>
      <c r="E101" t="inlineStr">
        <is>
          <t>Google Ads</t>
        </is>
      </c>
      <c r="F101" t="inlineStr">
        <is>
          <t>[Google] Pesquisa Marca</t>
        </is>
      </c>
      <c r="G101" t="inlineStr">
        <is>
          <t>Perdido</t>
        </is>
      </c>
      <c r="H101" s="29" t="n">
        <v>7850</v>
      </c>
    </row>
    <row r="102">
      <c r="A102" s="27" t="n">
        <v>46214</v>
      </c>
      <c r="B102" s="28">
        <f>IF(A102="","",DATE(YEAR(A102),MONTH(A102),1))</f>
        <v/>
      </c>
      <c r="C102" t="inlineStr">
        <is>
          <t>Cliente 101</t>
        </is>
      </c>
      <c r="D102" t="inlineStr">
        <is>
          <t>Diego</t>
        </is>
      </c>
      <c r="E102" t="inlineStr">
        <is>
          <t>Meta Ads</t>
        </is>
      </c>
      <c r="F102" t="inlineStr">
        <is>
          <t>[Meta] Remarketing</t>
        </is>
      </c>
      <c r="G102" t="inlineStr">
        <is>
          <t>Proposta</t>
        </is>
      </c>
      <c r="H102" s="29" t="n">
        <v>4550</v>
      </c>
    </row>
    <row r="103">
      <c r="A103" s="27" t="n">
        <v>46227</v>
      </c>
      <c r="B103" s="28">
        <f>IF(A103="","",DATE(YEAR(A103),MONTH(A103),1))</f>
        <v/>
      </c>
      <c r="C103" t="inlineStr">
        <is>
          <t>Cliente 102</t>
        </is>
      </c>
      <c r="D103" t="inlineStr">
        <is>
          <t>Carla</t>
        </is>
      </c>
      <c r="E103" t="inlineStr">
        <is>
          <t>Google Ads</t>
        </is>
      </c>
      <c r="F103" t="inlineStr">
        <is>
          <t>[Google] Pesquisa Marca</t>
        </is>
      </c>
      <c r="G103" t="inlineStr">
        <is>
          <t>Perdido</t>
        </is>
      </c>
      <c r="H103" s="29" t="n">
        <v>5050</v>
      </c>
    </row>
    <row r="104">
      <c r="A104" s="27" t="n">
        <v>46230</v>
      </c>
      <c r="B104" s="28">
        <f>IF(A104="","",DATE(YEAR(A104),MONTH(A104),1))</f>
        <v/>
      </c>
      <c r="C104" t="inlineStr">
        <is>
          <t>Cliente 103</t>
        </is>
      </c>
      <c r="D104" t="inlineStr">
        <is>
          <t>Bruno</t>
        </is>
      </c>
      <c r="E104" t="inlineStr">
        <is>
          <t>Meta Ads</t>
        </is>
      </c>
      <c r="F104" t="inlineStr">
        <is>
          <t>[Meta] Remarketing</t>
        </is>
      </c>
      <c r="G104" t="inlineStr">
        <is>
          <t>Perdido</t>
        </is>
      </c>
      <c r="H104" s="29" t="n">
        <v>3550</v>
      </c>
    </row>
    <row r="105">
      <c r="A105" s="27" t="n">
        <v>46205</v>
      </c>
      <c r="B105" s="28">
        <f>IF(A105="","",DATE(YEAR(A105),MONTH(A105),1))</f>
        <v/>
      </c>
      <c r="C105" t="inlineStr">
        <is>
          <t>Cliente 104</t>
        </is>
      </c>
      <c r="D105" t="inlineStr">
        <is>
          <t>Bruno</t>
        </is>
      </c>
      <c r="E105" t="inlineStr">
        <is>
          <t>WhatsApp</t>
        </is>
      </c>
      <c r="F105" t="inlineStr">
        <is>
          <t>(whatsapp)</t>
        </is>
      </c>
      <c r="G105" t="inlineStr">
        <is>
          <t>Proposta</t>
        </is>
      </c>
      <c r="H105" s="29" t="n">
        <v>6150</v>
      </c>
    </row>
    <row r="106">
      <c r="A106" s="27" t="n">
        <v>46207</v>
      </c>
      <c r="B106" s="28">
        <f>IF(A106="","",DATE(YEAR(A106),MONTH(A106),1))</f>
        <v/>
      </c>
      <c r="C106" t="inlineStr">
        <is>
          <t>Cliente 105</t>
        </is>
      </c>
      <c r="D106" t="inlineStr">
        <is>
          <t>Ana</t>
        </is>
      </c>
      <c r="E106" t="inlineStr">
        <is>
          <t>Indicação</t>
        </is>
      </c>
      <c r="F106" t="inlineStr">
        <is>
          <t>(indicação)</t>
        </is>
      </c>
      <c r="G106" t="inlineStr">
        <is>
          <t>Perdido</t>
        </is>
      </c>
      <c r="H106" s="29" t="n">
        <v>3000</v>
      </c>
    </row>
    <row r="107">
      <c r="A107" s="27" t="n">
        <v>46231</v>
      </c>
      <c r="B107" s="28">
        <f>IF(A107="","",DATE(YEAR(A107),MONTH(A107),1))</f>
        <v/>
      </c>
      <c r="C107" t="inlineStr">
        <is>
          <t>Cliente 106</t>
        </is>
      </c>
      <c r="D107" t="inlineStr">
        <is>
          <t>Diego</t>
        </is>
      </c>
      <c r="E107" t="inlineStr">
        <is>
          <t>Google Ads</t>
        </is>
      </c>
      <c r="F107" t="inlineStr">
        <is>
          <t>[Google] Pesquisa Marca</t>
        </is>
      </c>
      <c r="G107" t="inlineStr">
        <is>
          <t>Perdido</t>
        </is>
      </c>
      <c r="H107" s="29" t="n">
        <v>4350</v>
      </c>
    </row>
    <row r="108">
      <c r="A108" s="27" t="n">
        <v>46222</v>
      </c>
      <c r="B108" s="28">
        <f>IF(A108="","",DATE(YEAR(A108),MONTH(A108),1))</f>
        <v/>
      </c>
      <c r="C108" t="inlineStr">
        <is>
          <t>Cliente 107</t>
        </is>
      </c>
      <c r="D108" t="inlineStr">
        <is>
          <t>Carla</t>
        </is>
      </c>
      <c r="E108" t="inlineStr">
        <is>
          <t>Orgânico</t>
        </is>
      </c>
      <c r="F108" t="inlineStr">
        <is>
          <t>(orgânico)</t>
        </is>
      </c>
      <c r="G108" t="inlineStr">
        <is>
          <t>Ganho</t>
        </is>
      </c>
      <c r="H108" s="29" t="n">
        <v>5200</v>
      </c>
    </row>
    <row r="109">
      <c r="A109" s="27" t="n">
        <v>46238</v>
      </c>
      <c r="B109" s="28">
        <f>IF(A109="","",DATE(YEAR(A109),MONTH(A109),1))</f>
        <v/>
      </c>
      <c r="C109" t="inlineStr">
        <is>
          <t>Cliente 108</t>
        </is>
      </c>
      <c r="D109" t="inlineStr">
        <is>
          <t>Bruno</t>
        </is>
      </c>
      <c r="E109" t="inlineStr">
        <is>
          <t>Google Ads</t>
        </is>
      </c>
      <c r="F109" t="inlineStr">
        <is>
          <t>[Google] Pesquisa Serviço</t>
        </is>
      </c>
      <c r="G109" t="inlineStr">
        <is>
          <t>Perdido</t>
        </is>
      </c>
      <c r="H109" s="29" t="n">
        <v>5550</v>
      </c>
    </row>
    <row r="110">
      <c r="A110" s="27" t="n">
        <v>46249</v>
      </c>
      <c r="B110" s="28">
        <f>IF(A110="","",DATE(YEAR(A110),MONTH(A110),1))</f>
        <v/>
      </c>
      <c r="C110" t="inlineStr">
        <is>
          <t>Cliente 109</t>
        </is>
      </c>
      <c r="D110" t="inlineStr">
        <is>
          <t>Ana</t>
        </is>
      </c>
      <c r="E110" t="inlineStr">
        <is>
          <t>WhatsApp</t>
        </is>
      </c>
      <c r="F110" t="inlineStr">
        <is>
          <t>(whatsapp)</t>
        </is>
      </c>
      <c r="G110" t="inlineStr">
        <is>
          <t>Ganho</t>
        </is>
      </c>
      <c r="H110" s="29" t="n">
        <v>3050</v>
      </c>
    </row>
    <row r="111">
      <c r="A111" s="27" t="n">
        <v>46259</v>
      </c>
      <c r="B111" s="28">
        <f>IF(A111="","",DATE(YEAR(A111),MONTH(A111),1))</f>
        <v/>
      </c>
      <c r="C111" t="inlineStr">
        <is>
          <t>Cliente 110</t>
        </is>
      </c>
      <c r="D111" t="inlineStr">
        <is>
          <t>Ana</t>
        </is>
      </c>
      <c r="E111" t="inlineStr">
        <is>
          <t>Meta Ads</t>
        </is>
      </c>
      <c r="F111" t="inlineStr">
        <is>
          <t>[Meta] Prospecção</t>
        </is>
      </c>
      <c r="G111" t="inlineStr">
        <is>
          <t>Proposta</t>
        </is>
      </c>
      <c r="H111" s="29" t="n">
        <v>3450</v>
      </c>
    </row>
    <row r="112">
      <c r="A112" s="27" t="n">
        <v>46242</v>
      </c>
      <c r="B112" s="28">
        <f>IF(A112="","",DATE(YEAR(A112),MONTH(A112),1))</f>
        <v/>
      </c>
      <c r="C112" t="inlineStr">
        <is>
          <t>Cliente 111</t>
        </is>
      </c>
      <c r="D112" t="inlineStr">
        <is>
          <t>Diego</t>
        </is>
      </c>
      <c r="E112" t="inlineStr">
        <is>
          <t>Meta Ads</t>
        </is>
      </c>
      <c r="F112" t="inlineStr">
        <is>
          <t>[Meta] Remarketing</t>
        </is>
      </c>
      <c r="G112" t="inlineStr">
        <is>
          <t>Ganho</t>
        </is>
      </c>
      <c r="H112" s="29" t="n">
        <v>5600</v>
      </c>
    </row>
    <row r="113">
      <c r="A113" s="27" t="n">
        <v>46236</v>
      </c>
      <c r="B113" s="28">
        <f>IF(A113="","",DATE(YEAR(A113),MONTH(A113),1))</f>
        <v/>
      </c>
      <c r="C113" t="inlineStr">
        <is>
          <t>Cliente 112</t>
        </is>
      </c>
      <c r="D113" t="inlineStr">
        <is>
          <t>Diego</t>
        </is>
      </c>
      <c r="E113" t="inlineStr">
        <is>
          <t>Meta Ads</t>
        </is>
      </c>
      <c r="F113" t="inlineStr">
        <is>
          <t>[Meta] Prospecção</t>
        </is>
      </c>
      <c r="G113" t="inlineStr">
        <is>
          <t>Proposta</t>
        </is>
      </c>
      <c r="H113" s="29" t="n">
        <v>4200</v>
      </c>
    </row>
    <row r="114">
      <c r="A114" s="27" t="n">
        <v>46256</v>
      </c>
      <c r="B114" s="28">
        <f>IF(A114="","",DATE(YEAR(A114),MONTH(A114),1))</f>
        <v/>
      </c>
      <c r="C114" t="inlineStr">
        <is>
          <t>Cliente 113</t>
        </is>
      </c>
      <c r="D114" t="inlineStr">
        <is>
          <t>Bruno</t>
        </is>
      </c>
      <c r="E114" t="inlineStr">
        <is>
          <t>Meta Ads</t>
        </is>
      </c>
      <c r="F114" t="inlineStr">
        <is>
          <t>[Meta] Remarketing</t>
        </is>
      </c>
      <c r="G114" t="inlineStr">
        <is>
          <t>Proposta</t>
        </is>
      </c>
      <c r="H114" s="29" t="n">
        <v>2200</v>
      </c>
    </row>
    <row r="115">
      <c r="A115" s="27" t="n">
        <v>46238</v>
      </c>
      <c r="B115" s="28">
        <f>IF(A115="","",DATE(YEAR(A115),MONTH(A115),1))</f>
        <v/>
      </c>
      <c r="C115" t="inlineStr">
        <is>
          <t>Cliente 114</t>
        </is>
      </c>
      <c r="D115" t="inlineStr">
        <is>
          <t>Bruno</t>
        </is>
      </c>
      <c r="E115" t="inlineStr">
        <is>
          <t>Google Ads</t>
        </is>
      </c>
      <c r="F115" t="inlineStr">
        <is>
          <t>[Google] Pesquisa Marca</t>
        </is>
      </c>
      <c r="G115" t="inlineStr">
        <is>
          <t>Perdido</t>
        </is>
      </c>
      <c r="H115" s="29" t="n">
        <v>2950</v>
      </c>
    </row>
    <row r="116">
      <c r="A116" s="27" t="n">
        <v>46236</v>
      </c>
      <c r="B116" s="28">
        <f>IF(A116="","",DATE(YEAR(A116),MONTH(A116),1))</f>
        <v/>
      </c>
      <c r="C116" t="inlineStr">
        <is>
          <t>Cliente 115</t>
        </is>
      </c>
      <c r="D116" t="inlineStr">
        <is>
          <t>Diego</t>
        </is>
      </c>
      <c r="E116" t="inlineStr">
        <is>
          <t>Meta Ads</t>
        </is>
      </c>
      <c r="F116" t="inlineStr">
        <is>
          <t>[Meta] Prospecção</t>
        </is>
      </c>
      <c r="G116" t="inlineStr">
        <is>
          <t>Proposta</t>
        </is>
      </c>
      <c r="H116" s="29" t="n">
        <v>5500</v>
      </c>
    </row>
    <row r="117">
      <c r="A117" s="27" t="n">
        <v>46249</v>
      </c>
      <c r="B117" s="28">
        <f>IF(A117="","",DATE(YEAR(A117),MONTH(A117),1))</f>
        <v/>
      </c>
      <c r="C117" t="inlineStr">
        <is>
          <t>Cliente 116</t>
        </is>
      </c>
      <c r="D117" t="inlineStr">
        <is>
          <t>Diego</t>
        </is>
      </c>
      <c r="E117" t="inlineStr">
        <is>
          <t>Orgânico</t>
        </is>
      </c>
      <c r="F117" t="inlineStr">
        <is>
          <t>(orgânico)</t>
        </is>
      </c>
      <c r="G117" t="inlineStr">
        <is>
          <t>Perdido</t>
        </is>
      </c>
      <c r="H117" s="29" t="n">
        <v>1600</v>
      </c>
    </row>
    <row r="118">
      <c r="A118" s="27" t="n">
        <v>46237</v>
      </c>
      <c r="B118" s="28">
        <f>IF(A118="","",DATE(YEAR(A118),MONTH(A118),1))</f>
        <v/>
      </c>
      <c r="C118" t="inlineStr">
        <is>
          <t>Cliente 117</t>
        </is>
      </c>
      <c r="D118" t="inlineStr">
        <is>
          <t>Ana</t>
        </is>
      </c>
      <c r="E118" t="inlineStr">
        <is>
          <t>Google Ads</t>
        </is>
      </c>
      <c r="F118" t="inlineStr">
        <is>
          <t>[Google] Pesquisa Marca</t>
        </is>
      </c>
      <c r="G118" t="inlineStr">
        <is>
          <t>Proposta</t>
        </is>
      </c>
      <c r="H118" s="29" t="n">
        <v>3750</v>
      </c>
    </row>
    <row r="119">
      <c r="A119" s="27" t="n">
        <v>46256</v>
      </c>
      <c r="B119" s="28">
        <f>IF(A119="","",DATE(YEAR(A119),MONTH(A119),1))</f>
        <v/>
      </c>
      <c r="C119" t="inlineStr">
        <is>
          <t>Cliente 118</t>
        </is>
      </c>
      <c r="D119" t="inlineStr">
        <is>
          <t>Carla</t>
        </is>
      </c>
      <c r="E119" t="inlineStr">
        <is>
          <t>Indicação</t>
        </is>
      </c>
      <c r="F119" t="inlineStr">
        <is>
          <t>(indicação)</t>
        </is>
      </c>
      <c r="G119" t="inlineStr">
        <is>
          <t>Perdido</t>
        </is>
      </c>
      <c r="H119" s="29" t="n">
        <v>5100</v>
      </c>
    </row>
    <row r="120">
      <c r="A120" s="27" t="n">
        <v>46259</v>
      </c>
      <c r="B120" s="28">
        <f>IF(A120="","",DATE(YEAR(A120),MONTH(A120),1))</f>
        <v/>
      </c>
      <c r="C120" t="inlineStr">
        <is>
          <t>Cliente 119</t>
        </is>
      </c>
      <c r="D120" t="inlineStr">
        <is>
          <t>Diego</t>
        </is>
      </c>
      <c r="E120" t="inlineStr">
        <is>
          <t>Orgânico</t>
        </is>
      </c>
      <c r="F120" t="inlineStr">
        <is>
          <t>(orgânico)</t>
        </is>
      </c>
      <c r="G120" t="inlineStr">
        <is>
          <t>Proposta</t>
        </is>
      </c>
      <c r="H120" s="29" t="n">
        <v>3200</v>
      </c>
    </row>
    <row r="121">
      <c r="A121" s="27" t="n">
        <v>46237</v>
      </c>
      <c r="B121" s="28">
        <f>IF(A121="","",DATE(YEAR(A121),MONTH(A121),1))</f>
        <v/>
      </c>
      <c r="C121" t="inlineStr">
        <is>
          <t>Cliente 120</t>
        </is>
      </c>
      <c r="D121" t="inlineStr">
        <is>
          <t>Ana</t>
        </is>
      </c>
      <c r="E121" t="inlineStr">
        <is>
          <t>Google Ads</t>
        </is>
      </c>
      <c r="F121" t="inlineStr">
        <is>
          <t>[Google] Pesquisa Marca</t>
        </is>
      </c>
      <c r="G121" t="inlineStr">
        <is>
          <t>Perdido</t>
        </is>
      </c>
      <c r="H121" s="29" t="n">
        <v>4550</v>
      </c>
    </row>
    <row r="122">
      <c r="A122" s="27" t="n">
        <v>46245</v>
      </c>
      <c r="B122" s="28">
        <f>IF(A122="","",DATE(YEAR(A122),MONTH(A122),1))</f>
        <v/>
      </c>
      <c r="C122" t="inlineStr">
        <is>
          <t>Cliente 121</t>
        </is>
      </c>
      <c r="D122" t="inlineStr">
        <is>
          <t>Ana</t>
        </is>
      </c>
      <c r="E122" t="inlineStr">
        <is>
          <t>Google Ads</t>
        </is>
      </c>
      <c r="F122" t="inlineStr">
        <is>
          <t>[Google] Pesquisa Serviço</t>
        </is>
      </c>
      <c r="G122" t="inlineStr">
        <is>
          <t>Proposta</t>
        </is>
      </c>
      <c r="H122" s="29" t="n">
        <v>6450</v>
      </c>
    </row>
    <row r="123">
      <c r="A123" s="27" t="n">
        <v>46237</v>
      </c>
      <c r="B123" s="28">
        <f>IF(A123="","",DATE(YEAR(A123),MONTH(A123),1))</f>
        <v/>
      </c>
      <c r="C123" t="inlineStr">
        <is>
          <t>Cliente 122</t>
        </is>
      </c>
      <c r="D123" t="inlineStr">
        <is>
          <t>Ana</t>
        </is>
      </c>
      <c r="E123" t="inlineStr">
        <is>
          <t>Meta Ads</t>
        </is>
      </c>
      <c r="F123" t="inlineStr">
        <is>
          <t>[Meta] Remarketing</t>
        </is>
      </c>
      <c r="G123" t="inlineStr">
        <is>
          <t>Perdido</t>
        </is>
      </c>
      <c r="H123" s="29" t="n">
        <v>3400</v>
      </c>
    </row>
    <row r="124">
      <c r="A124" s="27" t="n">
        <v>46248</v>
      </c>
      <c r="B124" s="28">
        <f>IF(A124="","",DATE(YEAR(A124),MONTH(A124),1))</f>
        <v/>
      </c>
      <c r="C124" t="inlineStr">
        <is>
          <t>Cliente 123</t>
        </is>
      </c>
      <c r="D124" t="inlineStr">
        <is>
          <t>Ana</t>
        </is>
      </c>
      <c r="E124" t="inlineStr">
        <is>
          <t>Meta Ads</t>
        </is>
      </c>
      <c r="F124" t="inlineStr">
        <is>
          <t>[Meta] Prospecção</t>
        </is>
      </c>
      <c r="G124" t="inlineStr">
        <is>
          <t>Perdido</t>
        </is>
      </c>
      <c r="H124" s="29" t="n">
        <v>4250</v>
      </c>
    </row>
    <row r="125">
      <c r="A125" s="27" t="n">
        <v>46243</v>
      </c>
      <c r="B125" s="28">
        <f>IF(A125="","",DATE(YEAR(A125),MONTH(A125),1))</f>
        <v/>
      </c>
      <c r="C125" t="inlineStr">
        <is>
          <t>Cliente 124</t>
        </is>
      </c>
      <c r="D125" t="inlineStr">
        <is>
          <t>Diego</t>
        </is>
      </c>
      <c r="E125" t="inlineStr">
        <is>
          <t>Google Ads</t>
        </is>
      </c>
      <c r="F125" t="inlineStr">
        <is>
          <t>[Google] Pesquisa Marca</t>
        </is>
      </c>
      <c r="G125" t="inlineStr">
        <is>
          <t>Perdido</t>
        </is>
      </c>
      <c r="H125" s="29" t="n">
        <v>2400</v>
      </c>
    </row>
    <row r="126">
      <c r="A126" s="27" t="n">
        <v>46235</v>
      </c>
      <c r="B126" s="28">
        <f>IF(A126="","",DATE(YEAR(A126),MONTH(A126),1))</f>
        <v/>
      </c>
      <c r="C126" t="inlineStr">
        <is>
          <t>Cliente 125</t>
        </is>
      </c>
      <c r="D126" t="inlineStr">
        <is>
          <t>Ana</t>
        </is>
      </c>
      <c r="E126" t="inlineStr">
        <is>
          <t>WhatsApp</t>
        </is>
      </c>
      <c r="F126" t="inlineStr">
        <is>
          <t>(whatsapp)</t>
        </is>
      </c>
      <c r="G126" t="inlineStr">
        <is>
          <t>Perdido</t>
        </is>
      </c>
      <c r="H126" s="29" t="n">
        <v>3900</v>
      </c>
    </row>
    <row r="127">
      <c r="A127" s="27" t="n">
        <v>46237</v>
      </c>
      <c r="B127" s="28">
        <f>IF(A127="","",DATE(YEAR(A127),MONTH(A127),1))</f>
        <v/>
      </c>
      <c r="C127" t="inlineStr">
        <is>
          <t>Cliente 126</t>
        </is>
      </c>
      <c r="D127" t="inlineStr">
        <is>
          <t>Diego</t>
        </is>
      </c>
      <c r="E127" t="inlineStr">
        <is>
          <t>Meta Ads</t>
        </is>
      </c>
      <c r="F127" t="inlineStr">
        <is>
          <t>[Meta] Prospecção</t>
        </is>
      </c>
      <c r="G127" t="inlineStr">
        <is>
          <t>Perdido</t>
        </is>
      </c>
      <c r="H127" s="29" t="n">
        <v>3100</v>
      </c>
    </row>
    <row r="128">
      <c r="A128" s="27" t="n">
        <v>46255</v>
      </c>
      <c r="B128" s="28">
        <f>IF(A128="","",DATE(YEAR(A128),MONTH(A128),1))</f>
        <v/>
      </c>
      <c r="C128" t="inlineStr">
        <is>
          <t>Cliente 127</t>
        </is>
      </c>
      <c r="D128" t="inlineStr">
        <is>
          <t>Diego</t>
        </is>
      </c>
      <c r="E128" t="inlineStr">
        <is>
          <t>Indicação</t>
        </is>
      </c>
      <c r="F128" t="inlineStr">
        <is>
          <t>(indicação)</t>
        </is>
      </c>
      <c r="G128" t="inlineStr">
        <is>
          <t>Proposta</t>
        </is>
      </c>
      <c r="H128" s="29" t="n">
        <v>3650</v>
      </c>
    </row>
    <row r="129">
      <c r="A129" s="27" t="n">
        <v>46250</v>
      </c>
      <c r="B129" s="28">
        <f>IF(A129="","",DATE(YEAR(A129),MONTH(A129),1))</f>
        <v/>
      </c>
      <c r="C129" t="inlineStr">
        <is>
          <t>Cliente 128</t>
        </is>
      </c>
      <c r="D129" t="inlineStr">
        <is>
          <t>Bruno</t>
        </is>
      </c>
      <c r="E129" t="inlineStr">
        <is>
          <t>Meta Ads</t>
        </is>
      </c>
      <c r="F129" t="inlineStr">
        <is>
          <t>[Meta] Prospecção</t>
        </is>
      </c>
      <c r="G129" t="inlineStr">
        <is>
          <t>Perdido</t>
        </is>
      </c>
      <c r="H129" s="29" t="n">
        <v>6150</v>
      </c>
    </row>
    <row r="130">
      <c r="A130" s="27" t="n">
        <v>46262</v>
      </c>
      <c r="B130" s="28">
        <f>IF(A130="","",DATE(YEAR(A130),MONTH(A130),1))</f>
        <v/>
      </c>
      <c r="C130" t="inlineStr">
        <is>
          <t>Cliente 129</t>
        </is>
      </c>
      <c r="D130" t="inlineStr">
        <is>
          <t>Carla</t>
        </is>
      </c>
      <c r="E130" t="inlineStr">
        <is>
          <t>Meta Ads</t>
        </is>
      </c>
      <c r="F130" t="inlineStr">
        <is>
          <t>[Meta] Prospecção</t>
        </is>
      </c>
      <c r="G130" t="inlineStr">
        <is>
          <t>Perdido</t>
        </is>
      </c>
      <c r="H130" s="29" t="n">
        <v>3000</v>
      </c>
    </row>
    <row r="131">
      <c r="A131" s="27" t="n">
        <v>46244</v>
      </c>
      <c r="B131" s="28">
        <f>IF(A131="","",DATE(YEAR(A131),MONTH(A131),1))</f>
        <v/>
      </c>
      <c r="C131" t="inlineStr">
        <is>
          <t>Cliente 130</t>
        </is>
      </c>
      <c r="D131" t="inlineStr">
        <is>
          <t>Diego</t>
        </is>
      </c>
      <c r="E131" t="inlineStr">
        <is>
          <t>Orgânico</t>
        </is>
      </c>
      <c r="F131" t="inlineStr">
        <is>
          <t>(orgânico)</t>
        </is>
      </c>
      <c r="G131" t="inlineStr">
        <is>
          <t>Perdido</t>
        </is>
      </c>
      <c r="H131" s="29" t="n">
        <v>6150</v>
      </c>
    </row>
    <row r="132">
      <c r="A132" s="27" t="n">
        <v>46249</v>
      </c>
      <c r="B132" s="28">
        <f>IF(A132="","",DATE(YEAR(A132),MONTH(A132),1))</f>
        <v/>
      </c>
      <c r="C132" t="inlineStr">
        <is>
          <t>Cliente 131</t>
        </is>
      </c>
      <c r="D132" t="inlineStr">
        <is>
          <t>Carla</t>
        </is>
      </c>
      <c r="E132" t="inlineStr">
        <is>
          <t>Google Ads</t>
        </is>
      </c>
      <c r="F132" t="inlineStr">
        <is>
          <t>[Google] Pesquisa Marca</t>
        </is>
      </c>
      <c r="G132" t="inlineStr">
        <is>
          <t>Perdido</t>
        </is>
      </c>
      <c r="H132" s="29" t="n">
        <v>4300</v>
      </c>
    </row>
    <row r="133">
      <c r="A133" s="27" t="n">
        <v>46257</v>
      </c>
      <c r="B133" s="28">
        <f>IF(A133="","",DATE(YEAR(A133),MONTH(A133),1))</f>
        <v/>
      </c>
      <c r="C133" t="inlineStr">
        <is>
          <t>Cliente 132</t>
        </is>
      </c>
      <c r="D133" t="inlineStr">
        <is>
          <t>Ana</t>
        </is>
      </c>
      <c r="E133" t="inlineStr">
        <is>
          <t>Meta Ads</t>
        </is>
      </c>
      <c r="F133" t="inlineStr">
        <is>
          <t>[Meta] Remarketing</t>
        </is>
      </c>
      <c r="G133" t="inlineStr">
        <is>
          <t>Perdido</t>
        </is>
      </c>
      <c r="H133" s="29" t="n">
        <v>2950</v>
      </c>
    </row>
    <row r="134">
      <c r="A134" s="27" t="n">
        <v>46258</v>
      </c>
      <c r="B134" s="28">
        <f>IF(A134="","",DATE(YEAR(A134),MONTH(A134),1))</f>
        <v/>
      </c>
      <c r="C134" t="inlineStr">
        <is>
          <t>Cliente 133</t>
        </is>
      </c>
      <c r="D134" t="inlineStr">
        <is>
          <t>Bruno</t>
        </is>
      </c>
      <c r="E134" t="inlineStr">
        <is>
          <t>Google Ads</t>
        </is>
      </c>
      <c r="F134" t="inlineStr">
        <is>
          <t>[Google] Pesquisa Serviço</t>
        </is>
      </c>
      <c r="G134" t="inlineStr">
        <is>
          <t>Perdido</t>
        </is>
      </c>
      <c r="H134" s="29" t="n">
        <v>2750</v>
      </c>
    </row>
    <row r="135">
      <c r="A135" s="27" t="n">
        <v>46236</v>
      </c>
      <c r="B135" s="28">
        <f>IF(A135="","",DATE(YEAR(A135),MONTH(A135),1))</f>
        <v/>
      </c>
      <c r="C135" t="inlineStr">
        <is>
          <t>Cliente 134</t>
        </is>
      </c>
      <c r="D135" t="inlineStr">
        <is>
          <t>Ana</t>
        </is>
      </c>
      <c r="E135" t="inlineStr">
        <is>
          <t>Meta Ads</t>
        </is>
      </c>
      <c r="F135" t="inlineStr">
        <is>
          <t>[Meta] Remarketing</t>
        </is>
      </c>
      <c r="G135" t="inlineStr">
        <is>
          <t>Perdido</t>
        </is>
      </c>
      <c r="H135" s="29" t="n">
        <v>5450</v>
      </c>
    </row>
    <row r="136">
      <c r="A136" s="27" t="n">
        <v>46238</v>
      </c>
      <c r="B136" s="28">
        <f>IF(A136="","",DATE(YEAR(A136),MONTH(A136),1))</f>
        <v/>
      </c>
      <c r="C136" t="inlineStr">
        <is>
          <t>Cliente 135</t>
        </is>
      </c>
      <c r="D136" t="inlineStr">
        <is>
          <t>Bruno</t>
        </is>
      </c>
      <c r="E136" t="inlineStr">
        <is>
          <t>Google Ads</t>
        </is>
      </c>
      <c r="F136" t="inlineStr">
        <is>
          <t>[Google] Pesquisa Marca</t>
        </is>
      </c>
      <c r="G136" t="inlineStr">
        <is>
          <t>Proposta</t>
        </is>
      </c>
      <c r="H136" s="29" t="n">
        <v>5800</v>
      </c>
    </row>
    <row r="137">
      <c r="A137" s="27" t="n">
        <v>46250</v>
      </c>
      <c r="B137" s="28">
        <f>IF(A137="","",DATE(YEAR(A137),MONTH(A137),1))</f>
        <v/>
      </c>
      <c r="C137" t="inlineStr">
        <is>
          <t>Cliente 136</t>
        </is>
      </c>
      <c r="D137" t="inlineStr">
        <is>
          <t>Diego</t>
        </is>
      </c>
      <c r="E137" t="inlineStr">
        <is>
          <t>Indicação</t>
        </is>
      </c>
      <c r="F137" t="inlineStr">
        <is>
          <t>(indicação)</t>
        </is>
      </c>
      <c r="G137" t="inlineStr">
        <is>
          <t>Ganho</t>
        </is>
      </c>
      <c r="H137" s="29" t="n">
        <v>6250</v>
      </c>
    </row>
    <row r="138">
      <c r="A138" s="27" t="n">
        <v>46262</v>
      </c>
      <c r="B138" s="28">
        <f>IF(A138="","",DATE(YEAR(A138),MONTH(A138),1))</f>
        <v/>
      </c>
      <c r="C138" t="inlineStr">
        <is>
          <t>Cliente 137</t>
        </is>
      </c>
      <c r="D138" t="inlineStr">
        <is>
          <t>Diego</t>
        </is>
      </c>
      <c r="E138" t="inlineStr">
        <is>
          <t>Meta Ads</t>
        </is>
      </c>
      <c r="F138" t="inlineStr">
        <is>
          <t>[Meta] Prospecção</t>
        </is>
      </c>
      <c r="G138" t="inlineStr">
        <is>
          <t>Perdido</t>
        </is>
      </c>
      <c r="H138" s="29" t="n">
        <v>3350</v>
      </c>
    </row>
    <row r="139">
      <c r="A139" s="27" t="n">
        <v>46254</v>
      </c>
      <c r="B139" s="28">
        <f>IF(A139="","",DATE(YEAR(A139),MONTH(A139),1))</f>
        <v/>
      </c>
      <c r="C139" t="inlineStr">
        <is>
          <t>Cliente 138</t>
        </is>
      </c>
      <c r="D139" t="inlineStr">
        <is>
          <t>Bruno</t>
        </is>
      </c>
      <c r="E139" t="inlineStr">
        <is>
          <t>Meta Ads</t>
        </is>
      </c>
      <c r="F139" t="inlineStr">
        <is>
          <t>[Meta] Prospecção</t>
        </is>
      </c>
      <c r="G139" t="inlineStr">
        <is>
          <t>Perdido</t>
        </is>
      </c>
      <c r="H139" s="29" t="n">
        <v>5000</v>
      </c>
    </row>
    <row r="140">
      <c r="A140" s="27" t="n">
        <v>46248</v>
      </c>
      <c r="B140" s="28">
        <f>IF(A140="","",DATE(YEAR(A140),MONTH(A140),1))</f>
        <v/>
      </c>
      <c r="C140" t="inlineStr">
        <is>
          <t>Cliente 139</t>
        </is>
      </c>
      <c r="D140" t="inlineStr">
        <is>
          <t>Carla</t>
        </is>
      </c>
      <c r="E140" t="inlineStr">
        <is>
          <t>WhatsApp</t>
        </is>
      </c>
      <c r="F140" t="inlineStr">
        <is>
          <t>(whatsapp)</t>
        </is>
      </c>
      <c r="G140" t="inlineStr">
        <is>
          <t>Proposta</t>
        </is>
      </c>
      <c r="H140" s="29" t="n">
        <v>5200</v>
      </c>
    </row>
    <row r="141">
      <c r="A141" s="27" t="n">
        <v>46236</v>
      </c>
      <c r="B141" s="28">
        <f>IF(A141="","",DATE(YEAR(A141),MONTH(A141),1))</f>
        <v/>
      </c>
      <c r="C141" t="inlineStr">
        <is>
          <t>Cliente 140</t>
        </is>
      </c>
      <c r="D141" t="inlineStr">
        <is>
          <t>Carla</t>
        </is>
      </c>
      <c r="E141" t="inlineStr">
        <is>
          <t>Meta Ads</t>
        </is>
      </c>
      <c r="F141" t="inlineStr">
        <is>
          <t>[Meta] Remarketing</t>
        </is>
      </c>
      <c r="G141" t="inlineStr">
        <is>
          <t>Ganho</t>
        </is>
      </c>
      <c r="H141" s="29" t="n">
        <v>3200</v>
      </c>
    </row>
    <row r="142">
      <c r="A142" s="27" t="n">
        <v>46270</v>
      </c>
      <c r="B142" s="28">
        <f>IF(A142="","",DATE(YEAR(A142),MONTH(A142),1))</f>
        <v/>
      </c>
      <c r="C142" t="inlineStr">
        <is>
          <t>Cliente 141</t>
        </is>
      </c>
      <c r="D142" t="inlineStr">
        <is>
          <t>Ana</t>
        </is>
      </c>
      <c r="E142" t="inlineStr">
        <is>
          <t>Meta Ads</t>
        </is>
      </c>
      <c r="F142" t="inlineStr">
        <is>
          <t>[Meta] Remarketing</t>
        </is>
      </c>
      <c r="G142" t="inlineStr">
        <is>
          <t>Proposta</t>
        </is>
      </c>
      <c r="H142" s="29" t="n">
        <v>4400</v>
      </c>
    </row>
    <row r="143">
      <c r="A143" s="27" t="n">
        <v>46285</v>
      </c>
      <c r="B143" s="28">
        <f>IF(A143="","",DATE(YEAR(A143),MONTH(A143),1))</f>
        <v/>
      </c>
      <c r="C143" t="inlineStr">
        <is>
          <t>Cliente 142</t>
        </is>
      </c>
      <c r="D143" t="inlineStr">
        <is>
          <t>Bruno</t>
        </is>
      </c>
      <c r="E143" t="inlineStr">
        <is>
          <t>Orgânico</t>
        </is>
      </c>
      <c r="F143" t="inlineStr">
        <is>
          <t>(orgânico)</t>
        </is>
      </c>
      <c r="G143" t="inlineStr">
        <is>
          <t>Perdido</t>
        </is>
      </c>
      <c r="H143" s="29" t="n">
        <v>3450</v>
      </c>
    </row>
    <row r="144">
      <c r="A144" s="27" t="n">
        <v>46280</v>
      </c>
      <c r="B144" s="28">
        <f>IF(A144="","",DATE(YEAR(A144),MONTH(A144),1))</f>
        <v/>
      </c>
      <c r="C144" t="inlineStr">
        <is>
          <t>Cliente 143</t>
        </is>
      </c>
      <c r="D144" t="inlineStr">
        <is>
          <t>Carla</t>
        </is>
      </c>
      <c r="E144" t="inlineStr">
        <is>
          <t>Orgânico</t>
        </is>
      </c>
      <c r="F144" t="inlineStr">
        <is>
          <t>(orgânico)</t>
        </is>
      </c>
      <c r="G144" t="inlineStr">
        <is>
          <t>Proposta</t>
        </is>
      </c>
      <c r="H144" s="29" t="n">
        <v>6550</v>
      </c>
    </row>
    <row r="145">
      <c r="A145" s="27" t="n">
        <v>46268</v>
      </c>
      <c r="B145" s="28">
        <f>IF(A145="","",DATE(YEAR(A145),MONTH(A145),1))</f>
        <v/>
      </c>
      <c r="C145" t="inlineStr">
        <is>
          <t>Cliente 144</t>
        </is>
      </c>
      <c r="D145" t="inlineStr">
        <is>
          <t>Carla</t>
        </is>
      </c>
      <c r="E145" t="inlineStr">
        <is>
          <t>Google Ads</t>
        </is>
      </c>
      <c r="F145" t="inlineStr">
        <is>
          <t>[Google] Pesquisa Serviço</t>
        </is>
      </c>
      <c r="G145" t="inlineStr">
        <is>
          <t>Perdido</t>
        </is>
      </c>
      <c r="H145" s="29" t="n">
        <v>4350</v>
      </c>
    </row>
    <row r="146">
      <c r="A146" s="27" t="n">
        <v>46288</v>
      </c>
      <c r="B146" s="28">
        <f>IF(A146="","",DATE(YEAR(A146),MONTH(A146),1))</f>
        <v/>
      </c>
      <c r="C146" t="inlineStr">
        <is>
          <t>Cliente 145</t>
        </is>
      </c>
      <c r="D146" t="inlineStr">
        <is>
          <t>Ana</t>
        </is>
      </c>
      <c r="E146" t="inlineStr">
        <is>
          <t>Meta Ads</t>
        </is>
      </c>
      <c r="F146" t="inlineStr">
        <is>
          <t>[Meta] Prospecção</t>
        </is>
      </c>
      <c r="G146" t="inlineStr">
        <is>
          <t>Lead</t>
        </is>
      </c>
      <c r="H146" s="29" t="n">
        <v>6750</v>
      </c>
    </row>
    <row r="147">
      <c r="A147" s="27" t="n">
        <v>46278</v>
      </c>
      <c r="B147" s="28">
        <f>IF(A147="","",DATE(YEAR(A147),MONTH(A147),1))</f>
        <v/>
      </c>
      <c r="C147" t="inlineStr">
        <is>
          <t>Cliente 146</t>
        </is>
      </c>
      <c r="D147" t="inlineStr">
        <is>
          <t>Ana</t>
        </is>
      </c>
      <c r="E147" t="inlineStr">
        <is>
          <t>Google Ads</t>
        </is>
      </c>
      <c r="F147" t="inlineStr">
        <is>
          <t>[Google] Pesquisa Serviço</t>
        </is>
      </c>
      <c r="G147" t="inlineStr">
        <is>
          <t>Proposta</t>
        </is>
      </c>
      <c r="H147" s="29" t="n">
        <v>4200</v>
      </c>
    </row>
    <row r="148">
      <c r="A148" s="27" t="n">
        <v>46274</v>
      </c>
      <c r="B148" s="28">
        <f>IF(A148="","",DATE(YEAR(A148),MONTH(A148),1))</f>
        <v/>
      </c>
      <c r="C148" t="inlineStr">
        <is>
          <t>Cliente 147</t>
        </is>
      </c>
      <c r="D148" t="inlineStr">
        <is>
          <t>Carla</t>
        </is>
      </c>
      <c r="E148" t="inlineStr">
        <is>
          <t>Meta Ads</t>
        </is>
      </c>
      <c r="F148" t="inlineStr">
        <is>
          <t>[Meta] Prospecção</t>
        </is>
      </c>
      <c r="G148" t="inlineStr">
        <is>
          <t>Lead</t>
        </is>
      </c>
      <c r="H148" s="29" t="n">
        <v>6000</v>
      </c>
    </row>
    <row r="149">
      <c r="A149" s="27" t="n">
        <v>46285</v>
      </c>
      <c r="B149" s="28">
        <f>IF(A149="","",DATE(YEAR(A149),MONTH(A149),1))</f>
        <v/>
      </c>
      <c r="C149" t="inlineStr">
        <is>
          <t>Cliente 148</t>
        </is>
      </c>
      <c r="D149" t="inlineStr">
        <is>
          <t>Bruno</t>
        </is>
      </c>
      <c r="E149" t="inlineStr">
        <is>
          <t>Indicação</t>
        </is>
      </c>
      <c r="F149" t="inlineStr">
        <is>
          <t>(indicação)</t>
        </is>
      </c>
      <c r="G149" t="inlineStr">
        <is>
          <t>Ganho</t>
        </is>
      </c>
      <c r="H149" s="29" t="n">
        <v>3050</v>
      </c>
    </row>
    <row r="150">
      <c r="A150" s="27" t="n">
        <v>46287</v>
      </c>
      <c r="B150" s="28">
        <f>IF(A150="","",DATE(YEAR(A150),MONTH(A150),1))</f>
        <v/>
      </c>
      <c r="C150" t="inlineStr">
        <is>
          <t>Cliente 149</t>
        </is>
      </c>
      <c r="D150" t="inlineStr">
        <is>
          <t>Ana</t>
        </is>
      </c>
      <c r="E150" t="inlineStr">
        <is>
          <t>Orgânico</t>
        </is>
      </c>
      <c r="F150" t="inlineStr">
        <is>
          <t>(orgânico)</t>
        </is>
      </c>
      <c r="G150" t="inlineStr">
        <is>
          <t>Lead</t>
        </is>
      </c>
      <c r="H150" s="29" t="n">
        <v>2250</v>
      </c>
    </row>
    <row r="151">
      <c r="A151" s="27" t="n">
        <v>46291</v>
      </c>
      <c r="B151" s="28">
        <f>IF(A151="","",DATE(YEAR(A151),MONTH(A151),1))</f>
        <v/>
      </c>
      <c r="C151" t="inlineStr">
        <is>
          <t>Cliente 150</t>
        </is>
      </c>
      <c r="D151" t="inlineStr">
        <is>
          <t>Ana</t>
        </is>
      </c>
      <c r="E151" t="inlineStr">
        <is>
          <t>Google Ads</t>
        </is>
      </c>
      <c r="F151" t="inlineStr">
        <is>
          <t>[Google] Pesquisa Serviço</t>
        </is>
      </c>
      <c r="G151" t="inlineStr">
        <is>
          <t>Lead</t>
        </is>
      </c>
      <c r="H151" s="29" t="n">
        <v>2150</v>
      </c>
    </row>
    <row r="152">
      <c r="A152" s="27" t="n">
        <v>46276</v>
      </c>
      <c r="B152" s="28">
        <f>IF(A152="","",DATE(YEAR(A152),MONTH(A152),1))</f>
        <v/>
      </c>
      <c r="C152" t="inlineStr">
        <is>
          <t>Cliente 151</t>
        </is>
      </c>
      <c r="D152" t="inlineStr">
        <is>
          <t>Carla</t>
        </is>
      </c>
      <c r="E152" t="inlineStr">
        <is>
          <t>Orgânico</t>
        </is>
      </c>
      <c r="F152" t="inlineStr">
        <is>
          <t>(orgânico)</t>
        </is>
      </c>
      <c r="G152" t="inlineStr">
        <is>
          <t>Ganho</t>
        </is>
      </c>
      <c r="H152" s="29" t="n">
        <v>5300</v>
      </c>
    </row>
    <row r="153">
      <c r="A153" s="27" t="n">
        <v>46292</v>
      </c>
      <c r="B153" s="28">
        <f>IF(A153="","",DATE(YEAR(A153),MONTH(A153),1))</f>
        <v/>
      </c>
      <c r="C153" t="inlineStr">
        <is>
          <t>Cliente 152</t>
        </is>
      </c>
      <c r="D153" t="inlineStr">
        <is>
          <t>Carla</t>
        </is>
      </c>
      <c r="E153" t="inlineStr">
        <is>
          <t>Meta Ads</t>
        </is>
      </c>
      <c r="F153" t="inlineStr">
        <is>
          <t>[Meta] Remarketing</t>
        </is>
      </c>
      <c r="G153" t="inlineStr">
        <is>
          <t>Proposta</t>
        </is>
      </c>
      <c r="H153" s="29" t="n">
        <v>5400</v>
      </c>
    </row>
    <row r="154">
      <c r="A154" s="27" t="n">
        <v>46291</v>
      </c>
      <c r="B154" s="28">
        <f>IF(A154="","",DATE(YEAR(A154),MONTH(A154),1))</f>
        <v/>
      </c>
      <c r="C154" t="inlineStr">
        <is>
          <t>Cliente 153</t>
        </is>
      </c>
      <c r="D154" t="inlineStr">
        <is>
          <t>Diego</t>
        </is>
      </c>
      <c r="E154" t="inlineStr">
        <is>
          <t>Meta Ads</t>
        </is>
      </c>
      <c r="F154" t="inlineStr">
        <is>
          <t>[Meta] Remarketing</t>
        </is>
      </c>
      <c r="G154" t="inlineStr">
        <is>
          <t>Lead</t>
        </is>
      </c>
      <c r="H154" s="29" t="n">
        <v>4200</v>
      </c>
    </row>
    <row r="155">
      <c r="A155" s="27" t="n">
        <v>46268</v>
      </c>
      <c r="B155" s="28">
        <f>IF(A155="","",DATE(YEAR(A155),MONTH(A155),1))</f>
        <v/>
      </c>
      <c r="C155" t="inlineStr">
        <is>
          <t>Cliente 154</t>
        </is>
      </c>
      <c r="D155" t="inlineStr">
        <is>
          <t>Ana</t>
        </is>
      </c>
      <c r="E155" t="inlineStr">
        <is>
          <t>Indicação</t>
        </is>
      </c>
      <c r="F155" t="inlineStr">
        <is>
          <t>(indicação)</t>
        </is>
      </c>
      <c r="G155" t="inlineStr">
        <is>
          <t>Ganho</t>
        </is>
      </c>
      <c r="H155" s="29" t="n">
        <v>3250</v>
      </c>
    </row>
    <row r="156">
      <c r="A156" s="27" t="n">
        <v>46277</v>
      </c>
      <c r="B156" s="28">
        <f>IF(A156="","",DATE(YEAR(A156),MONTH(A156),1))</f>
        <v/>
      </c>
      <c r="C156" t="inlineStr">
        <is>
          <t>Cliente 155</t>
        </is>
      </c>
      <c r="D156" t="inlineStr">
        <is>
          <t>Ana</t>
        </is>
      </c>
      <c r="E156" t="inlineStr">
        <is>
          <t>Orgânico</t>
        </is>
      </c>
      <c r="F156" t="inlineStr">
        <is>
          <t>(orgânico)</t>
        </is>
      </c>
      <c r="G156" t="inlineStr">
        <is>
          <t>Proposta</t>
        </is>
      </c>
      <c r="H156" s="29" t="n">
        <v>5550</v>
      </c>
    </row>
    <row r="157">
      <c r="A157" s="27" t="n">
        <v>46281</v>
      </c>
      <c r="B157" s="28">
        <f>IF(A157="","",DATE(YEAR(A157),MONTH(A157),1))</f>
        <v/>
      </c>
      <c r="C157" t="inlineStr">
        <is>
          <t>Cliente 156</t>
        </is>
      </c>
      <c r="D157" t="inlineStr">
        <is>
          <t>Bruno</t>
        </is>
      </c>
      <c r="E157" t="inlineStr">
        <is>
          <t>Meta Ads</t>
        </is>
      </c>
      <c r="F157" t="inlineStr">
        <is>
          <t>[Meta] Prospecção</t>
        </is>
      </c>
      <c r="G157" t="inlineStr">
        <is>
          <t>Proposta</t>
        </is>
      </c>
      <c r="H157" s="29" t="n">
        <v>1450</v>
      </c>
    </row>
    <row r="158">
      <c r="A158" s="27" t="n">
        <v>46286</v>
      </c>
      <c r="B158" s="28">
        <f>IF(A158="","",DATE(YEAR(A158),MONTH(A158),1))</f>
        <v/>
      </c>
      <c r="C158" t="inlineStr">
        <is>
          <t>Cliente 157</t>
        </is>
      </c>
      <c r="D158" t="inlineStr">
        <is>
          <t>Ana</t>
        </is>
      </c>
      <c r="E158" t="inlineStr">
        <is>
          <t>Indicação</t>
        </is>
      </c>
      <c r="F158" t="inlineStr">
        <is>
          <t>(indicação)</t>
        </is>
      </c>
      <c r="G158" t="inlineStr">
        <is>
          <t>Proposta</t>
        </is>
      </c>
      <c r="H158" s="29" t="n">
        <v>3800</v>
      </c>
    </row>
    <row r="159">
      <c r="A159" s="27" t="n">
        <v>46275</v>
      </c>
      <c r="B159" s="28">
        <f>IF(A159="","",DATE(YEAR(A159),MONTH(A159),1))</f>
        <v/>
      </c>
      <c r="C159" t="inlineStr">
        <is>
          <t>Cliente 158</t>
        </is>
      </c>
      <c r="D159" t="inlineStr">
        <is>
          <t>Bruno</t>
        </is>
      </c>
      <c r="E159" t="inlineStr">
        <is>
          <t>WhatsApp</t>
        </is>
      </c>
      <c r="F159" t="inlineStr">
        <is>
          <t>(whatsapp)</t>
        </is>
      </c>
      <c r="G159" t="inlineStr">
        <is>
          <t>Ganho</t>
        </is>
      </c>
      <c r="H159" s="29" t="n">
        <v>3700</v>
      </c>
    </row>
    <row r="160">
      <c r="A160" s="27" t="n">
        <v>46278</v>
      </c>
      <c r="B160" s="28">
        <f>IF(A160="","",DATE(YEAR(A160),MONTH(A160),1))</f>
        <v/>
      </c>
      <c r="C160" t="inlineStr">
        <is>
          <t>Cliente 159</t>
        </is>
      </c>
      <c r="D160" t="inlineStr">
        <is>
          <t>Diego</t>
        </is>
      </c>
      <c r="E160" t="inlineStr">
        <is>
          <t>Google Ads</t>
        </is>
      </c>
      <c r="F160" t="inlineStr">
        <is>
          <t>[Google] Pesquisa Marca</t>
        </is>
      </c>
      <c r="G160" t="inlineStr">
        <is>
          <t>Proposta</t>
        </is>
      </c>
      <c r="H160" s="29" t="n">
        <v>2400</v>
      </c>
    </row>
    <row r="161">
      <c r="A161" s="27" t="n">
        <v>46292</v>
      </c>
      <c r="B161" s="28">
        <f>IF(A161="","",DATE(YEAR(A161),MONTH(A161),1))</f>
        <v/>
      </c>
      <c r="C161" t="inlineStr">
        <is>
          <t>Cliente 160</t>
        </is>
      </c>
      <c r="D161" t="inlineStr">
        <is>
          <t>Ana</t>
        </is>
      </c>
      <c r="E161" t="inlineStr">
        <is>
          <t>Google Ads</t>
        </is>
      </c>
      <c r="F161" t="inlineStr">
        <is>
          <t>[Google] Pesquisa Serviço</t>
        </is>
      </c>
      <c r="G161" t="inlineStr">
        <is>
          <t>Perdido</t>
        </is>
      </c>
      <c r="H161" s="29" t="n">
        <v>3100</v>
      </c>
    </row>
    <row r="162">
      <c r="A162" s="27" t="n">
        <v>46272</v>
      </c>
      <c r="B162" s="28">
        <f>IF(A162="","",DATE(YEAR(A162),MONTH(A162),1))</f>
        <v/>
      </c>
      <c r="C162" t="inlineStr">
        <is>
          <t>Cliente 161</t>
        </is>
      </c>
      <c r="D162" t="inlineStr">
        <is>
          <t>Carla</t>
        </is>
      </c>
      <c r="E162" t="inlineStr">
        <is>
          <t>Google Ads</t>
        </is>
      </c>
      <c r="F162" t="inlineStr">
        <is>
          <t>[Google] Pesquisa Marca</t>
        </is>
      </c>
      <c r="G162" t="inlineStr">
        <is>
          <t>Proposta</t>
        </is>
      </c>
      <c r="H162" s="29" t="n">
        <v>5800</v>
      </c>
    </row>
    <row r="163">
      <c r="A163" s="27" t="n">
        <v>46278</v>
      </c>
      <c r="B163" s="28">
        <f>IF(A163="","",DATE(YEAR(A163),MONTH(A163),1))</f>
        <v/>
      </c>
      <c r="C163" t="inlineStr">
        <is>
          <t>Cliente 162</t>
        </is>
      </c>
      <c r="D163" t="inlineStr">
        <is>
          <t>Ana</t>
        </is>
      </c>
      <c r="E163" t="inlineStr">
        <is>
          <t>Meta Ads</t>
        </is>
      </c>
      <c r="F163" t="inlineStr">
        <is>
          <t>[Meta] Prospecção</t>
        </is>
      </c>
      <c r="G163" t="inlineStr">
        <is>
          <t>Proposta</t>
        </is>
      </c>
      <c r="H163" s="29" t="n">
        <v>5350</v>
      </c>
    </row>
    <row r="164">
      <c r="A164" s="27" t="n">
        <v>46286</v>
      </c>
      <c r="B164" s="28">
        <f>IF(A164="","",DATE(YEAR(A164),MONTH(A164),1))</f>
        <v/>
      </c>
      <c r="C164" t="inlineStr">
        <is>
          <t>Cliente 163</t>
        </is>
      </c>
      <c r="D164" t="inlineStr">
        <is>
          <t>Bruno</t>
        </is>
      </c>
      <c r="E164" t="inlineStr">
        <is>
          <t>Orgânico</t>
        </is>
      </c>
      <c r="F164" t="inlineStr">
        <is>
          <t>(orgânico)</t>
        </is>
      </c>
      <c r="G164" t="inlineStr">
        <is>
          <t>Lead</t>
        </is>
      </c>
      <c r="H164" s="29" t="n">
        <v>4400</v>
      </c>
    </row>
    <row r="165">
      <c r="A165" s="27" t="n">
        <v>46268</v>
      </c>
      <c r="B165" s="28">
        <f>IF(A165="","",DATE(YEAR(A165),MONTH(A165),1))</f>
        <v/>
      </c>
      <c r="C165" t="inlineStr">
        <is>
          <t>Cliente 164</t>
        </is>
      </c>
      <c r="D165" t="inlineStr">
        <is>
          <t>Bruno</t>
        </is>
      </c>
      <c r="E165" t="inlineStr">
        <is>
          <t>Indicação</t>
        </is>
      </c>
      <c r="F165" t="inlineStr">
        <is>
          <t>(indicação)</t>
        </is>
      </c>
      <c r="G165" t="inlineStr">
        <is>
          <t>Lead</t>
        </is>
      </c>
      <c r="H165" s="29" t="n">
        <v>3250</v>
      </c>
    </row>
    <row r="166">
      <c r="A166" s="27" t="n">
        <v>46290</v>
      </c>
      <c r="B166" s="28">
        <f>IF(A166="","",DATE(YEAR(A166),MONTH(A166),1))</f>
        <v/>
      </c>
      <c r="C166" t="inlineStr">
        <is>
          <t>Cliente 165</t>
        </is>
      </c>
      <c r="D166" t="inlineStr">
        <is>
          <t>Bruno</t>
        </is>
      </c>
      <c r="E166" t="inlineStr">
        <is>
          <t>Meta Ads</t>
        </is>
      </c>
      <c r="F166" t="inlineStr">
        <is>
          <t>[Meta] Remarketing</t>
        </is>
      </c>
      <c r="G166" t="inlineStr">
        <is>
          <t>Lead</t>
        </is>
      </c>
      <c r="H166" s="29" t="n">
        <v>3550</v>
      </c>
    </row>
    <row r="167">
      <c r="A167" s="27" t="n">
        <v>46291</v>
      </c>
      <c r="B167" s="28">
        <f>IF(A167="","",DATE(YEAR(A167),MONTH(A167),1))</f>
        <v/>
      </c>
      <c r="C167" t="inlineStr">
        <is>
          <t>Cliente 166</t>
        </is>
      </c>
      <c r="D167" t="inlineStr">
        <is>
          <t>Bruno</t>
        </is>
      </c>
      <c r="E167" t="inlineStr">
        <is>
          <t>Meta Ads</t>
        </is>
      </c>
      <c r="F167" t="inlineStr">
        <is>
          <t>[Meta] Prospecção</t>
        </is>
      </c>
      <c r="G167" t="inlineStr">
        <is>
          <t>Lead</t>
        </is>
      </c>
      <c r="H167" s="29" t="n">
        <v>7900</v>
      </c>
    </row>
    <row r="168">
      <c r="A168" s="27" t="n">
        <v>46277</v>
      </c>
      <c r="B168" s="28">
        <f>IF(A168="","",DATE(YEAR(A168),MONTH(A168),1))</f>
        <v/>
      </c>
      <c r="C168" t="inlineStr">
        <is>
          <t>Cliente 167</t>
        </is>
      </c>
      <c r="D168" t="inlineStr">
        <is>
          <t>Ana</t>
        </is>
      </c>
      <c r="E168" t="inlineStr">
        <is>
          <t>Indicação</t>
        </is>
      </c>
      <c r="F168" t="inlineStr">
        <is>
          <t>(indicação)</t>
        </is>
      </c>
      <c r="G168" t="inlineStr">
        <is>
          <t>Ganho</t>
        </is>
      </c>
      <c r="H168" s="29" t="n">
        <v>3850</v>
      </c>
    </row>
    <row r="169">
      <c r="A169" s="27" t="n">
        <v>46289</v>
      </c>
      <c r="B169" s="28">
        <f>IF(A169="","",DATE(YEAR(A169),MONTH(A169),1))</f>
        <v/>
      </c>
      <c r="C169" t="inlineStr">
        <is>
          <t>Cliente 168</t>
        </is>
      </c>
      <c r="D169" t="inlineStr">
        <is>
          <t>Ana</t>
        </is>
      </c>
      <c r="E169" t="inlineStr">
        <is>
          <t>Google Ads</t>
        </is>
      </c>
      <c r="F169" t="inlineStr">
        <is>
          <t>[Google] Pesquisa Serviço</t>
        </is>
      </c>
      <c r="G169" t="inlineStr">
        <is>
          <t>Ganho</t>
        </is>
      </c>
      <c r="H169" s="29" t="n">
        <v>4900</v>
      </c>
    </row>
    <row r="170">
      <c r="A170" s="27" t="n">
        <v>46280</v>
      </c>
      <c r="B170" s="28">
        <f>IF(A170="","",DATE(YEAR(A170),MONTH(A170),1))</f>
        <v/>
      </c>
      <c r="C170" t="inlineStr">
        <is>
          <t>Cliente 169</t>
        </is>
      </c>
      <c r="D170" t="inlineStr">
        <is>
          <t>Ana</t>
        </is>
      </c>
      <c r="E170" t="inlineStr">
        <is>
          <t>Orgânico</t>
        </is>
      </c>
      <c r="F170" t="inlineStr">
        <is>
          <t>(orgânico)</t>
        </is>
      </c>
      <c r="G170" t="inlineStr">
        <is>
          <t>Perdido</t>
        </is>
      </c>
      <c r="H170" s="29" t="n">
        <v>3300</v>
      </c>
    </row>
    <row r="171">
      <c r="A171" s="27" t="n">
        <v>46280</v>
      </c>
      <c r="B171" s="28">
        <f>IF(A171="","",DATE(YEAR(A171),MONTH(A171),1))</f>
        <v/>
      </c>
      <c r="C171" t="inlineStr">
        <is>
          <t>Cliente 170</t>
        </is>
      </c>
      <c r="D171" t="inlineStr">
        <is>
          <t>Diego</t>
        </is>
      </c>
      <c r="E171" t="inlineStr">
        <is>
          <t>Orgânico</t>
        </is>
      </c>
      <c r="F171" t="inlineStr">
        <is>
          <t>(orgânico)</t>
        </is>
      </c>
      <c r="G171" t="inlineStr">
        <is>
          <t>Ganho</t>
        </is>
      </c>
      <c r="H171" s="29" t="n">
        <v>4450</v>
      </c>
    </row>
    <row r="172">
      <c r="A172" s="27" t="n">
        <v>46279</v>
      </c>
      <c r="B172" s="28">
        <f>IF(A172="","",DATE(YEAR(A172),MONTH(A172),1))</f>
        <v/>
      </c>
      <c r="C172" t="inlineStr">
        <is>
          <t>Cliente 171</t>
        </is>
      </c>
      <c r="D172" t="inlineStr">
        <is>
          <t>Bruno</t>
        </is>
      </c>
      <c r="E172" t="inlineStr">
        <is>
          <t>Orgânico</t>
        </is>
      </c>
      <c r="F172" t="inlineStr">
        <is>
          <t>(orgânico)</t>
        </is>
      </c>
      <c r="G172" t="inlineStr">
        <is>
          <t>Perdido</t>
        </is>
      </c>
      <c r="H172" s="29" t="n">
        <v>4700</v>
      </c>
    </row>
    <row r="173">
      <c r="A173" s="27" t="n">
        <v>46270</v>
      </c>
      <c r="B173" s="28">
        <f>IF(A173="","",DATE(YEAR(A173),MONTH(A173),1))</f>
        <v/>
      </c>
      <c r="C173" t="inlineStr">
        <is>
          <t>Cliente 172</t>
        </is>
      </c>
      <c r="D173" t="inlineStr">
        <is>
          <t>Diego</t>
        </is>
      </c>
      <c r="E173" t="inlineStr">
        <is>
          <t>Meta Ads</t>
        </is>
      </c>
      <c r="F173" t="inlineStr">
        <is>
          <t>[Meta] Remarketing</t>
        </is>
      </c>
      <c r="G173" t="inlineStr">
        <is>
          <t>Proposta</t>
        </is>
      </c>
      <c r="H173" s="29" t="n">
        <v>4450</v>
      </c>
    </row>
    <row r="174">
      <c r="A174" s="27" t="n">
        <v>46280</v>
      </c>
      <c r="B174" s="28">
        <f>IF(A174="","",DATE(YEAR(A174),MONTH(A174),1))</f>
        <v/>
      </c>
      <c r="C174" t="inlineStr">
        <is>
          <t>Cliente 173</t>
        </is>
      </c>
      <c r="D174" t="inlineStr">
        <is>
          <t>Bruno</t>
        </is>
      </c>
      <c r="E174" t="inlineStr">
        <is>
          <t>Google Ads</t>
        </is>
      </c>
      <c r="F174" t="inlineStr">
        <is>
          <t>[Google] Pesquisa Serviço</t>
        </is>
      </c>
      <c r="G174" t="inlineStr">
        <is>
          <t>Proposta</t>
        </is>
      </c>
      <c r="H174" s="29" t="n">
        <v>5650</v>
      </c>
    </row>
    <row r="175">
      <c r="A175" s="27" t="n">
        <v>46280</v>
      </c>
      <c r="B175" s="28">
        <f>IF(A175="","",DATE(YEAR(A175),MONTH(A175),1))</f>
        <v/>
      </c>
      <c r="C175" t="inlineStr">
        <is>
          <t>Cliente 174</t>
        </is>
      </c>
      <c r="D175" t="inlineStr">
        <is>
          <t>Diego</t>
        </is>
      </c>
      <c r="E175" t="inlineStr">
        <is>
          <t>Indicação</t>
        </is>
      </c>
      <c r="F175" t="inlineStr">
        <is>
          <t>(indicação)</t>
        </is>
      </c>
      <c r="G175" t="inlineStr">
        <is>
          <t>Ganho</t>
        </is>
      </c>
      <c r="H175" s="29" t="n">
        <v>5450</v>
      </c>
    </row>
    <row r="176">
      <c r="A176" s="27" t="n">
        <v>46279</v>
      </c>
      <c r="B176" s="28">
        <f>IF(A176="","",DATE(YEAR(A176),MONTH(A176),1))</f>
        <v/>
      </c>
      <c r="C176" t="inlineStr">
        <is>
          <t>Cliente 175</t>
        </is>
      </c>
      <c r="D176" t="inlineStr">
        <is>
          <t>Bruno</t>
        </is>
      </c>
      <c r="E176" t="inlineStr">
        <is>
          <t>Orgânico</t>
        </is>
      </c>
      <c r="F176" t="inlineStr">
        <is>
          <t>(orgânico)</t>
        </is>
      </c>
      <c r="G176" t="inlineStr">
        <is>
          <t>Perdido</t>
        </is>
      </c>
      <c r="H176" s="29" t="n">
        <v>3550</v>
      </c>
    </row>
    <row r="177">
      <c r="A177" s="27" t="n">
        <v>46268</v>
      </c>
      <c r="B177" s="28">
        <f>IF(A177="","",DATE(YEAR(A177),MONTH(A177),1))</f>
        <v/>
      </c>
      <c r="C177" t="inlineStr">
        <is>
          <t>Cliente 176</t>
        </is>
      </c>
      <c r="D177" t="inlineStr">
        <is>
          <t>Diego</t>
        </is>
      </c>
      <c r="E177" t="inlineStr">
        <is>
          <t>Meta Ads</t>
        </is>
      </c>
      <c r="F177" t="inlineStr">
        <is>
          <t>[Meta] Prospecção</t>
        </is>
      </c>
      <c r="G177" t="inlineStr">
        <is>
          <t>Ganho</t>
        </is>
      </c>
      <c r="H177" s="29" t="n">
        <v>3100</v>
      </c>
    </row>
    <row r="178">
      <c r="A178" s="27" t="n">
        <v>46289</v>
      </c>
      <c r="B178" s="28">
        <f>IF(A178="","",DATE(YEAR(A178),MONTH(A178),1))</f>
        <v/>
      </c>
      <c r="C178" t="inlineStr">
        <is>
          <t>Cliente 177</t>
        </is>
      </c>
      <c r="D178" t="inlineStr">
        <is>
          <t>Carla</t>
        </is>
      </c>
      <c r="E178" t="inlineStr">
        <is>
          <t>Orgânico</t>
        </is>
      </c>
      <c r="F178" t="inlineStr">
        <is>
          <t>(orgânico)</t>
        </is>
      </c>
      <c r="G178" t="inlineStr">
        <is>
          <t>Lead</t>
        </is>
      </c>
      <c r="H178" s="29" t="n">
        <v>2750</v>
      </c>
    </row>
    <row r="179">
      <c r="A179" s="27" t="n">
        <v>46279</v>
      </c>
      <c r="B179" s="28">
        <f>IF(A179="","",DATE(YEAR(A179),MONTH(A179),1))</f>
        <v/>
      </c>
      <c r="C179" t="inlineStr">
        <is>
          <t>Cliente 178</t>
        </is>
      </c>
      <c r="D179" t="inlineStr">
        <is>
          <t>Ana</t>
        </is>
      </c>
      <c r="E179" t="inlineStr">
        <is>
          <t>Google Ads</t>
        </is>
      </c>
      <c r="F179" t="inlineStr">
        <is>
          <t>[Google] Pesquisa Serviço</t>
        </is>
      </c>
      <c r="G179" t="inlineStr">
        <is>
          <t>Proposta</t>
        </is>
      </c>
      <c r="H179" s="29" t="n">
        <v>3350</v>
      </c>
    </row>
  </sheetData>
  <dataValidations count="1">
    <dataValidation sqref="G2:G5000" showDropDown="0" showInputMessage="0" showErrorMessage="0" allowBlank="1" type="list">
      <formula1>"Lead,Proposta,Ganho,Perdido"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</cols>
  <sheetData>
    <row r="1">
      <c r="A1" s="30" t="inlineStr">
        <is>
          <t>Mês</t>
        </is>
      </c>
      <c r="B1" s="30" t="inlineStr">
        <is>
          <t>Meta de faturamento (R$)</t>
        </is>
      </c>
    </row>
    <row r="2">
      <c r="A2" s="28" t="n">
        <v>46113</v>
      </c>
      <c r="B2" s="29" t="n">
        <v>20000</v>
      </c>
    </row>
    <row r="3">
      <c r="A3" s="28" t="n">
        <v>46143</v>
      </c>
      <c r="B3" s="29" t="n">
        <v>22500</v>
      </c>
    </row>
    <row r="4">
      <c r="A4" s="28" t="n">
        <v>46174</v>
      </c>
      <c r="B4" s="29" t="n">
        <v>25000</v>
      </c>
    </row>
    <row r="5">
      <c r="A5" s="28" t="n">
        <v>46204</v>
      </c>
      <c r="B5" s="29" t="n">
        <v>27500</v>
      </c>
    </row>
    <row r="6">
      <c r="A6" s="28" t="n">
        <v>46235</v>
      </c>
      <c r="B6" s="29" t="n">
        <v>30000</v>
      </c>
    </row>
    <row r="7">
      <c r="A7" s="28" t="n">
        <v>46266</v>
      </c>
      <c r="B7" s="29" t="n">
        <v>32500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Nexus Data Science</dc:creator>
  <dc:title>Modelo de Dashboard de Vendas</dc:title>
  <dcterms:created xsi:type="dcterms:W3CDTF">2026-10-27T14:42:07Z</dcterms:created>
  <dcterms:modified xsi:type="dcterms:W3CDTF">2026-10-27T14:42:07Z</dcterms:modified>
</cp:coreProperties>
</file>